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oxPlot" sheetId="1" r:id="rId4"/>
    <sheet state="visible" name="BoxPlot2" sheetId="2" r:id="rId5"/>
    <sheet state="visible" name="BoxPlot_Shifted" sheetId="3" r:id="rId6"/>
    <sheet state="visible" name="Data_Shifted" sheetId="4" r:id="rId7"/>
    <sheet state="visible" name="Data" sheetId="5" r:id="rId8"/>
  </sheets>
  <definedNames>
    <definedName name="valuevx">42.314159</definedName>
    <definedName name="vertex42_copyright">"© 2009-2018 Vertex42 LLC"</definedName>
    <definedName name="vertex42_id">"box-plot.xlsx"</definedName>
    <definedName name="vertex42_title">"Box Plot Template"</definedName>
    <definedName name="shift">Data_Shifted!$I$10</definedName>
  </definedNames>
  <calcPr/>
  <extLst>
    <ext uri="GoogleSheetsCustomDataVersion2">
      <go:sheetsCustomData xmlns:go="http://customooxmlschemas.google.com/" r:id="rId9" roundtripDataChecksum="gJGtiudbQ3hw8+NM63GL4GC+SAgeaG/8KEdAp+fTFKE="/>
    </ext>
  </extLst>
</workbook>
</file>

<file path=xl/sharedStrings.xml><?xml version="1.0" encoding="utf-8"?>
<sst xmlns="http://schemas.openxmlformats.org/spreadsheetml/2006/main" count="222" uniqueCount="119">
  <si>
    <t>Box Plot Template</t>
  </si>
  <si>
    <t>https://www.finder.ac.id/</t>
  </si>
  <si>
    <t>Using This Worksheet</t>
  </si>
  <si>
    <t xml:space="preserve">This template shows how to create a box and </t>
  </si>
  <si>
    <t xml:space="preserve">whisker chart in Excel. The ends of the whisker </t>
  </si>
  <si>
    <t xml:space="preserve">are set at 1.5*IQR above the third quartile (Q3) </t>
  </si>
  <si>
    <t xml:space="preserve">and 1.5*IQR below the first quartile (Q1). If the </t>
  </si>
  <si>
    <t xml:space="preserve">Minimum or Maximum values are outside this </t>
  </si>
  <si>
    <t xml:space="preserve">range, then they are shown as outliers. The </t>
  </si>
  <si>
    <t xml:space="preserve">normal convention for box plots is to show all </t>
  </si>
  <si>
    <t xml:space="preserve">the outliers, but to simplify this template, only </t>
  </si>
  <si>
    <t xml:space="preserve">the Min and Max outliers are shown. The </t>
  </si>
  <si>
    <t>number of outliers for each data set are included</t>
  </si>
  <si>
    <t>in the table below the chart.</t>
  </si>
  <si>
    <r>
      <rPr>
        <rFont val="Poppins"/>
        <b/>
        <color rgb="FF000000"/>
        <sz val="10.0"/>
      </rPr>
      <t>NOTE</t>
    </r>
    <r>
      <rPr>
        <rFont val="Poppins"/>
        <b val="0"/>
        <color rgb="FF000000"/>
        <sz val="10.0"/>
      </rPr>
      <t xml:space="preserve">: The use of the bar charts to display the </t>
    </r>
  </si>
  <si>
    <r>
      <rPr>
        <rFont val="Poppins"/>
        <color rgb="FF000000"/>
        <sz val="10.0"/>
      </rPr>
      <t xml:space="preserve">interquartile range requires that </t>
    </r>
    <r>
      <rPr>
        <rFont val="Poppins"/>
        <b/>
        <color rgb="FF000000"/>
        <sz val="10.0"/>
      </rPr>
      <t xml:space="preserve">Q1 be </t>
    </r>
  </si>
  <si>
    <r>
      <rPr>
        <rFont val="Poppins"/>
        <b/>
        <color rgb="FF000000"/>
        <sz val="10.0"/>
      </rPr>
      <t>positive</t>
    </r>
    <r>
      <rPr>
        <rFont val="Poppins"/>
        <b val="0"/>
        <color rgb="FF000000"/>
        <sz val="10.0"/>
      </rPr>
      <t xml:space="preserve">. So, this technique is best used for </t>
    </r>
  </si>
  <si>
    <t xml:space="preserve">displaying data that is only positive. See the </t>
  </si>
  <si>
    <t xml:space="preserve">other worksheets for methods for handling data </t>
  </si>
  <si>
    <t>with negative values.</t>
  </si>
  <si>
    <r>
      <rPr>
        <rFont val="Poppins"/>
        <color rgb="FF000000"/>
        <sz val="10.0"/>
      </rPr>
      <t xml:space="preserve">- </t>
    </r>
    <r>
      <rPr>
        <rFont val="Poppins"/>
        <b/>
        <color rgb="FF000000"/>
        <sz val="10.0"/>
      </rPr>
      <t>Adding Columns:</t>
    </r>
    <r>
      <rPr>
        <rFont val="Poppins"/>
        <color rgb="FF000000"/>
        <sz val="10.0"/>
      </rPr>
      <t xml:space="preserve"> You can easily add </t>
    </r>
  </si>
  <si>
    <t>Labels</t>
  </si>
  <si>
    <t>Sample 1</t>
  </si>
  <si>
    <t>Sample 2</t>
  </si>
  <si>
    <t>Sample 3</t>
  </si>
  <si>
    <t>Sample 4</t>
  </si>
  <si>
    <t>Sample 5</t>
  </si>
  <si>
    <t>Sample 6</t>
  </si>
  <si>
    <t xml:space="preserve">additional data sets by copying an existing </t>
  </si>
  <si>
    <t>Min</t>
  </si>
  <si>
    <t xml:space="preserve">column and inserting it between Sample 5 and </t>
  </si>
  <si>
    <r>
      <rPr>
        <rFont val="Poppins"/>
        <color theme="1"/>
        <sz val="10.0"/>
      </rPr>
      <t>Q</t>
    </r>
    <r>
      <rPr>
        <rFont val="Poppins"/>
        <color theme="1"/>
        <sz val="10.0"/>
        <vertAlign val="subscript"/>
      </rPr>
      <t>1</t>
    </r>
  </si>
  <si>
    <t xml:space="preserve">Sample 6. Doing so will ensure that the chart </t>
  </si>
  <si>
    <t>Median</t>
  </si>
  <si>
    <t>series expand to include the new data set.</t>
  </si>
  <si>
    <r>
      <rPr>
        <rFont val="Poppins"/>
        <color theme="1"/>
        <sz val="10.0"/>
      </rPr>
      <t>Q</t>
    </r>
    <r>
      <rPr>
        <rFont val="Poppins"/>
        <color theme="1"/>
        <sz val="10.0"/>
        <vertAlign val="subscript"/>
      </rPr>
      <t>3</t>
    </r>
  </si>
  <si>
    <t>Max</t>
  </si>
  <si>
    <r>
      <rPr>
        <rFont val="Poppins"/>
        <color rgb="FF000000"/>
        <sz val="10.0"/>
      </rPr>
      <t xml:space="preserve">- </t>
    </r>
    <r>
      <rPr>
        <rFont val="Poppins"/>
        <b/>
        <color rgb="FF000000"/>
        <sz val="10.0"/>
      </rPr>
      <t>Adding Rows</t>
    </r>
    <r>
      <rPr>
        <rFont val="Poppins"/>
        <color rgb="FF000000"/>
        <sz val="10.0"/>
      </rPr>
      <t xml:space="preserve">: The formulas allow you to </t>
    </r>
  </si>
  <si>
    <t>IQR</t>
  </si>
  <si>
    <t xml:space="preserve">have blank values within the data sets, but if </t>
  </si>
  <si>
    <t>Upper Outliers</t>
  </si>
  <si>
    <t xml:space="preserve">you need to add more rows, add rows above </t>
  </si>
  <si>
    <t>Lower Outliers</t>
  </si>
  <si>
    <t xml:space="preserve">the gray line below the table so that the range </t>
  </si>
  <si>
    <t>For the Box (IQR and Median)</t>
  </si>
  <si>
    <t>Q2-Q1</t>
  </si>
  <si>
    <t>Q3-Q2</t>
  </si>
  <si>
    <t>For the Whiskers</t>
  </si>
  <si>
    <r>
      <rPr>
        <rFont val="Poppins"/>
        <color theme="1"/>
        <sz val="10.0"/>
      </rPr>
      <t>Q</t>
    </r>
    <r>
      <rPr>
        <rFont val="Poppins"/>
        <color theme="1"/>
        <sz val="10.0"/>
        <vertAlign val="subscript"/>
      </rPr>
      <t>3</t>
    </r>
    <r>
      <rPr>
        <rFont val="Poppins"/>
        <color theme="1"/>
        <sz val="10.0"/>
      </rPr>
      <t>+1.5*IQR</t>
    </r>
  </si>
  <si>
    <r>
      <rPr>
        <rFont val="Poppins"/>
        <color theme="1"/>
        <sz val="10.0"/>
      </rPr>
      <t>Q</t>
    </r>
    <r>
      <rPr>
        <rFont val="Poppins"/>
        <color theme="1"/>
        <sz val="10.0"/>
        <vertAlign val="subscript"/>
      </rPr>
      <t>1-</t>
    </r>
    <r>
      <rPr>
        <rFont val="Poppins"/>
        <color theme="1"/>
        <sz val="10.0"/>
      </rPr>
      <t>1.5*IQR</t>
    </r>
  </si>
  <si>
    <t>Upper Whisker</t>
  </si>
  <si>
    <t>Lower Whisker</t>
  </si>
  <si>
    <r>
      <rPr>
        <rFont val="Poppins"/>
        <color theme="1"/>
        <sz val="10.0"/>
      </rPr>
      <t>W</t>
    </r>
    <r>
      <rPr>
        <rFont val="Poppins"/>
        <color theme="1"/>
        <sz val="10.0"/>
        <vertAlign val="subscript"/>
      </rPr>
      <t>upper</t>
    </r>
    <r>
      <rPr>
        <rFont val="Poppins"/>
        <color theme="1"/>
        <sz val="10.0"/>
      </rPr>
      <t>-Q</t>
    </r>
    <r>
      <rPr>
        <rFont val="Poppins"/>
        <color theme="1"/>
        <sz val="10.0"/>
        <vertAlign val="subscript"/>
      </rPr>
      <t>3</t>
    </r>
  </si>
  <si>
    <r>
      <rPr>
        <rFont val="Poppins"/>
        <color theme="1"/>
        <sz val="10.0"/>
      </rPr>
      <t>Q</t>
    </r>
    <r>
      <rPr>
        <rFont val="Poppins"/>
        <color theme="1"/>
        <sz val="10.0"/>
        <vertAlign val="subscript"/>
      </rPr>
      <t>1</t>
    </r>
    <r>
      <rPr>
        <rFont val="Poppins"/>
        <color theme="1"/>
        <sz val="10.0"/>
      </rPr>
      <t>-W</t>
    </r>
    <r>
      <rPr>
        <rFont val="Poppins"/>
        <color theme="1"/>
        <sz val="10.0"/>
        <vertAlign val="subscript"/>
      </rPr>
      <t>lower</t>
    </r>
  </si>
  <si>
    <t>For the Outliers</t>
  </si>
  <si>
    <t>references expand to include these new rows.</t>
  </si>
  <si>
    <t>Data Table</t>
  </si>
  <si>
    <t>Insert new rows above this line</t>
  </si>
  <si>
    <t xml:space="preserve">This version of the box plot does not use bar </t>
  </si>
  <si>
    <t xml:space="preserve">charts to represent the quartiles. Instead, each </t>
  </si>
  <si>
    <t xml:space="preserve">of the series is an X-Y chart, which allows the </t>
  </si>
  <si>
    <t xml:space="preserve">data to include negative values. The Median is </t>
  </si>
  <si>
    <t xml:space="preserve">represented with an "x" marker and horizontal </t>
  </si>
  <si>
    <t xml:space="preserve">markers are used for Q1 and Q3. This is a </t>
  </si>
  <si>
    <t xml:space="preserve">more practical approach for creating box plots </t>
  </si>
  <si>
    <t xml:space="preserve">in Excel because it does not require shifting </t>
  </si>
  <si>
    <t>the data as in the BoxPlot_Shifted worksheet.</t>
  </si>
  <si>
    <r>
      <rPr>
        <rFont val="Arial"/>
        <color theme="1"/>
        <sz val="10.0"/>
      </rPr>
      <t>Q</t>
    </r>
    <r>
      <rPr>
        <rFont val="Arial"/>
        <color theme="1"/>
        <sz val="10.0"/>
        <vertAlign val="subscript"/>
      </rPr>
      <t>1</t>
    </r>
  </si>
  <si>
    <r>
      <rPr>
        <rFont val="Arial"/>
        <color theme="1"/>
        <sz val="10.0"/>
      </rPr>
      <t>Q</t>
    </r>
    <r>
      <rPr>
        <rFont val="Arial"/>
        <color theme="1"/>
        <sz val="10.0"/>
        <vertAlign val="subscript"/>
      </rPr>
      <t>3</t>
    </r>
  </si>
  <si>
    <r>
      <rPr>
        <rFont val="Arial"/>
        <color theme="1"/>
        <sz val="10.0"/>
      </rPr>
      <t>Q</t>
    </r>
    <r>
      <rPr>
        <rFont val="Arial"/>
        <color theme="1"/>
        <sz val="10.0"/>
        <vertAlign val="subscript"/>
      </rPr>
      <t>3</t>
    </r>
    <r>
      <rPr>
        <rFont val="Arial"/>
        <color theme="1"/>
        <sz val="10.0"/>
      </rPr>
      <t>+1.5*IQR</t>
    </r>
  </si>
  <si>
    <r>
      <rPr>
        <rFont val="Arial"/>
        <color theme="1"/>
        <sz val="10.0"/>
      </rPr>
      <t>Q</t>
    </r>
    <r>
      <rPr>
        <rFont val="Arial"/>
        <color theme="1"/>
        <sz val="10.0"/>
        <vertAlign val="subscript"/>
      </rPr>
      <t>1-</t>
    </r>
    <r>
      <rPr>
        <rFont val="Arial"/>
        <color theme="1"/>
        <sz val="10.0"/>
      </rPr>
      <t>1.5*IQR</t>
    </r>
  </si>
  <si>
    <r>
      <rPr>
        <rFont val="Arial"/>
        <color theme="1"/>
        <sz val="10.0"/>
      </rPr>
      <t>W</t>
    </r>
    <r>
      <rPr>
        <rFont val="Arial"/>
        <color theme="1"/>
        <sz val="10.0"/>
        <vertAlign val="subscript"/>
      </rPr>
      <t>upper</t>
    </r>
    <r>
      <rPr>
        <rFont val="Arial"/>
        <color theme="1"/>
        <sz val="10.0"/>
      </rPr>
      <t>-Q</t>
    </r>
    <r>
      <rPr>
        <rFont val="Arial"/>
        <color theme="1"/>
        <sz val="10.0"/>
        <vertAlign val="subscript"/>
      </rPr>
      <t>3</t>
    </r>
  </si>
  <si>
    <r>
      <rPr>
        <rFont val="Arial"/>
        <color theme="1"/>
        <sz val="10.0"/>
      </rPr>
      <t>Q</t>
    </r>
    <r>
      <rPr>
        <rFont val="Arial"/>
        <color theme="1"/>
        <sz val="10.0"/>
        <vertAlign val="subscript"/>
      </rPr>
      <t>1</t>
    </r>
    <r>
      <rPr>
        <rFont val="Arial"/>
        <color theme="1"/>
        <sz val="10.0"/>
      </rPr>
      <t>-W</t>
    </r>
    <r>
      <rPr>
        <rFont val="Arial"/>
        <color theme="1"/>
        <sz val="10.0"/>
        <vertAlign val="subscript"/>
      </rPr>
      <t>lower</t>
    </r>
  </si>
  <si>
    <t xml:space="preserve">If your data contains negative values, then using </t>
  </si>
  <si>
    <t xml:space="preserve">bar charts to display the interquartile range </t>
  </si>
  <si>
    <t xml:space="preserve">requires that the data be shifted so that it is all </t>
  </si>
  <si>
    <t xml:space="preserve">positive.In the BoxPlot worksheet, the use of bar </t>
  </si>
  <si>
    <t xml:space="preserve">charts to create the interquartile ranges requires </t>
  </si>
  <si>
    <t>that the...</t>
  </si>
  <si>
    <t xml:space="preserve">This worksheet is basically the same as the </t>
  </si>
  <si>
    <t xml:space="preserve">BoxPlot worksheet except that it is set up to </t>
  </si>
  <si>
    <t xml:space="preserve">allow negative values reference the Data_Shifted </t>
  </si>
  <si>
    <t xml:space="preserve">worksheet. This makes it easier to delete existing </t>
  </si>
  <si>
    <t xml:space="preserve">data and add your own data sets of any length </t>
  </si>
  <si>
    <t xml:space="preserve">(within the limitations of the number of rows </t>
  </si>
  <si>
    <t>in Excel).</t>
  </si>
  <si>
    <r>
      <rPr>
        <rFont val="Arial"/>
        <color rgb="FF000000"/>
        <sz val="10.0"/>
      </rPr>
      <t xml:space="preserve">- </t>
    </r>
    <r>
      <rPr>
        <rFont val="Arial"/>
        <b/>
        <color rgb="FF000000"/>
        <sz val="10.0"/>
      </rPr>
      <t>Adding Columns:</t>
    </r>
    <r>
      <rPr>
        <rFont val="Arial"/>
        <color rgb="FF000000"/>
        <sz val="10.0"/>
      </rPr>
      <t xml:space="preserve"> If you have more than 6 </t>
    </r>
  </si>
  <si>
    <t xml:space="preserve">data sets in the Data worksheet, you will need to </t>
  </si>
  <si>
    <t xml:space="preserve">copy an existing column in this worksheet and </t>
  </si>
  <si>
    <t xml:space="preserve">inserting it between Sample 5 and Sample 6. </t>
  </si>
  <si>
    <t xml:space="preserve">Doing so will ensure that the chart series expand </t>
  </si>
  <si>
    <t>to include the new data set.</t>
  </si>
  <si>
    <r>
      <rPr>
        <rFont val="Arial"/>
        <b/>
        <color rgb="FF000000"/>
        <sz val="10.0"/>
      </rPr>
      <t>Important</t>
    </r>
    <r>
      <rPr>
        <rFont val="Arial"/>
        <b val="0"/>
        <color rgb="FF000000"/>
        <sz val="10.0"/>
      </rPr>
      <t xml:space="preserve">: After inserting a new column, you </t>
    </r>
  </si>
  <si>
    <t xml:space="preserve">will need to update the references in the formulas </t>
  </si>
  <si>
    <r>
      <rPr>
        <rFont val="Arial"/>
        <color theme="1"/>
        <sz val="10.0"/>
      </rPr>
      <t>Q</t>
    </r>
    <r>
      <rPr>
        <rFont val="Arial"/>
        <color theme="1"/>
        <sz val="10.0"/>
        <vertAlign val="subscript"/>
      </rPr>
      <t>1</t>
    </r>
  </si>
  <si>
    <t xml:space="preserve">to refer to the correct column in the Data sheet. </t>
  </si>
  <si>
    <t xml:space="preserve">You can do this by copying cells B27:B49 (the </t>
  </si>
  <si>
    <r>
      <rPr>
        <rFont val="Arial"/>
        <color theme="1"/>
        <sz val="10.0"/>
      </rPr>
      <t>Q</t>
    </r>
    <r>
      <rPr>
        <rFont val="Arial"/>
        <color theme="1"/>
        <sz val="10.0"/>
        <vertAlign val="subscript"/>
      </rPr>
      <t>3</t>
    </r>
  </si>
  <si>
    <t xml:space="preserve">formulas for Sample 1) to the right to fill in the </t>
  </si>
  <si>
    <t xml:space="preserve">formulas for the other samples. Rows 37-49 are </t>
  </si>
  <si>
    <t xml:space="preserve">unhidden so that you don't forget to include these </t>
  </si>
  <si>
    <t xml:space="preserve">cells when updating the formulas. You can hide </t>
  </si>
  <si>
    <t>these rows if you want to unclutter the worksheet.</t>
  </si>
  <si>
    <t>Zero Offset</t>
  </si>
  <si>
    <r>
      <rPr>
        <rFont val="Arial"/>
        <color theme="1"/>
        <sz val="10.0"/>
      </rPr>
      <t>Q</t>
    </r>
    <r>
      <rPr>
        <rFont val="Arial"/>
        <color theme="1"/>
        <sz val="10.0"/>
        <vertAlign val="subscript"/>
      </rPr>
      <t>3</t>
    </r>
    <r>
      <rPr>
        <rFont val="Arial"/>
        <color theme="1"/>
        <sz val="10.0"/>
      </rPr>
      <t>+1.5*IQR</t>
    </r>
  </si>
  <si>
    <r>
      <rPr>
        <rFont val="Arial"/>
        <color theme="1"/>
        <sz val="10.0"/>
      </rPr>
      <t>Q</t>
    </r>
    <r>
      <rPr>
        <rFont val="Arial"/>
        <color theme="1"/>
        <sz val="10.0"/>
        <vertAlign val="subscript"/>
      </rPr>
      <t>1-</t>
    </r>
    <r>
      <rPr>
        <rFont val="Arial"/>
        <color theme="1"/>
        <sz val="10.0"/>
      </rPr>
      <t>1.5*IQR</t>
    </r>
  </si>
  <si>
    <r>
      <rPr>
        <rFont val="Arial"/>
        <color theme="1"/>
        <sz val="10.0"/>
      </rPr>
      <t>W</t>
    </r>
    <r>
      <rPr>
        <rFont val="Arial"/>
        <color theme="1"/>
        <sz val="10.0"/>
        <vertAlign val="subscript"/>
      </rPr>
      <t>upper</t>
    </r>
    <r>
      <rPr>
        <rFont val="Arial"/>
        <color theme="1"/>
        <sz val="10.0"/>
      </rPr>
      <t>-Q</t>
    </r>
    <r>
      <rPr>
        <rFont val="Arial"/>
        <color theme="1"/>
        <sz val="10.0"/>
        <vertAlign val="subscript"/>
      </rPr>
      <t>3</t>
    </r>
  </si>
  <si>
    <r>
      <rPr>
        <rFont val="Arial"/>
        <color theme="1"/>
        <sz val="10.0"/>
      </rPr>
      <t>Q</t>
    </r>
    <r>
      <rPr>
        <rFont val="Arial"/>
        <color theme="1"/>
        <sz val="10.0"/>
        <vertAlign val="subscript"/>
      </rPr>
      <t>1</t>
    </r>
    <r>
      <rPr>
        <rFont val="Arial"/>
        <color theme="1"/>
        <sz val="10.0"/>
      </rPr>
      <t>-W</t>
    </r>
    <r>
      <rPr>
        <rFont val="Arial"/>
        <color theme="1"/>
        <sz val="10.0"/>
        <vertAlign val="subscript"/>
      </rPr>
      <t>lower</t>
    </r>
  </si>
  <si>
    <t>SHIFT:</t>
  </si>
  <si>
    <t xml:space="preserve">This worksheet adds a value to the data in the Data </t>
  </si>
  <si>
    <t xml:space="preserve">worksheet so that all the values are positive.The </t>
  </si>
  <si>
    <t xml:space="preserve">chart in the BoxPlot_Shifted worksheet references </t>
  </si>
  <si>
    <t>the data on this worksheet.</t>
  </si>
  <si>
    <t xml:space="preserve">This worksheet is where you enter your data for the </t>
  </si>
  <si>
    <t xml:space="preserve">chart in the BoxPlot_Shifted worksheet. The </t>
  </si>
  <si>
    <t xml:space="preserve">Data_Shifted worksheet first offsets all the data based </t>
  </si>
  <si>
    <t xml:space="preserve">on the minimum value, so that all the values are </t>
  </si>
  <si>
    <t>positive. A relative comparison is still possible.</t>
  </si>
  <si>
    <t/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</si>
</sst>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25">
    <font>
      <sz val="10.0"/>
      <color rgb="FF000000"/>
      <name val="Arial"/>
      <scheme val="minor"/>
    </font>
    <font>
      <b/>
      <sz val="26.0"/>
      <color rgb="FFFFFFFF"/>
      <name val="Poppins"/>
    </font>
    <font/>
    <font>
      <sz val="10.0"/>
      <color theme="1"/>
      <name val="Poppins"/>
    </font>
    <font>
      <sz val="11.0"/>
      <color theme="1"/>
      <name val="Poppins"/>
    </font>
    <font>
      <b/>
      <u/>
      <sz val="11.0"/>
      <color rgb="FFFFFFFF"/>
      <name val="Poppins"/>
    </font>
    <font>
      <b/>
      <u/>
      <sz val="11.0"/>
      <color rgb="FFFFFFFF"/>
      <name val="Poppins"/>
    </font>
    <font>
      <b/>
      <sz val="10.0"/>
      <color rgb="FFE41D24"/>
      <name val="Poppins"/>
    </font>
    <font>
      <sz val="10.0"/>
      <color rgb="FF000000"/>
      <name val="Poppins"/>
    </font>
    <font>
      <b/>
      <sz val="10.0"/>
      <color rgb="FF000000"/>
      <name val="Poppins"/>
    </font>
    <font>
      <i/>
      <sz val="10.0"/>
      <color theme="1"/>
      <name val="Poppins"/>
    </font>
    <font>
      <b/>
      <sz val="12.0"/>
      <color theme="1"/>
      <name val="Poppins"/>
    </font>
    <font>
      <sz val="8.0"/>
      <color rgb="FF666666"/>
      <name val="Poppins"/>
    </font>
    <font>
      <sz val="10.0"/>
      <color theme="1"/>
      <name val="Arial"/>
    </font>
    <font>
      <u/>
      <sz val="10.0"/>
      <color rgb="FF0000FF"/>
      <name val="Arial"/>
    </font>
    <font>
      <b/>
      <sz val="10.0"/>
      <color rgb="FFE41D24"/>
      <name val="Arial"/>
    </font>
    <font>
      <sz val="10.0"/>
      <color rgb="FF000000"/>
      <name val="Arial"/>
    </font>
    <font>
      <i/>
      <sz val="10.0"/>
      <color theme="1"/>
      <name val="Arial"/>
    </font>
    <font>
      <b/>
      <sz val="12.0"/>
      <color theme="1"/>
      <name val="Arial"/>
    </font>
    <font>
      <sz val="8.0"/>
      <color rgb="FF666666"/>
      <name val="Arial"/>
    </font>
    <font>
      <b/>
      <i/>
      <sz val="12.0"/>
      <color theme="1"/>
      <name val="Arial"/>
    </font>
    <font>
      <b/>
      <sz val="10.0"/>
      <color rgb="FF000000"/>
      <name val="Arial"/>
    </font>
    <font>
      <b/>
      <u/>
      <sz val="11.0"/>
      <color rgb="FFFFFFFF"/>
      <name val="Poppins"/>
    </font>
    <font>
      <color theme="1"/>
      <name val="Arial"/>
    </font>
    <font>
      <color theme="1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E41D24"/>
        <bgColor rgb="FFE41D24"/>
      </patternFill>
    </fill>
    <fill>
      <patternFill patternType="solid">
        <fgColor rgb="FFE4E8F3"/>
        <bgColor rgb="FFE4E8F3"/>
      </patternFill>
    </fill>
    <fill>
      <patternFill patternType="solid">
        <fgColor rgb="FFF0F0F0"/>
        <bgColor rgb="FFF0F0F0"/>
      </patternFill>
    </fill>
    <fill>
      <patternFill patternType="solid">
        <fgColor rgb="FFBCC5E1"/>
        <bgColor rgb="FFBCC5E1"/>
      </patternFill>
    </fill>
  </fills>
  <borders count="16">
    <border/>
    <border>
      <left/>
      <top/>
    </border>
    <border>
      <top/>
    </border>
    <border>
      <right/>
      <top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bottom/>
    </border>
    <border>
      <left/>
      <bottom/>
    </border>
    <border>
      <right/>
      <bottom/>
    </border>
    <border>
      <bottom style="thin">
        <color rgb="FF3A5D9C"/>
      </bottom>
    </border>
    <border>
      <left/>
      <right/>
      <top/>
      <bottom style="thin">
        <color rgb="FF000000"/>
      </bottom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</border>
    <border>
      <left/>
    </border>
    <border>
      <right/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ont="1">
      <alignment vertical="center"/>
    </xf>
    <xf borderId="5" fillId="2" fontId="3" numFmtId="0" xfId="0" applyAlignment="1" applyBorder="1" applyFont="1">
      <alignment horizontal="center" readingOrder="0" vertical="center"/>
    </xf>
    <xf borderId="6" fillId="0" fontId="2" numFmtId="0" xfId="0" applyBorder="1" applyFont="1"/>
    <xf borderId="7" fillId="0" fontId="2" numFmtId="0" xfId="0" applyBorder="1" applyFont="1"/>
    <xf borderId="8" fillId="0" fontId="4" numFmtId="0" xfId="0" applyAlignment="1" applyBorder="1" applyFont="1">
      <alignment vertical="bottom"/>
    </xf>
    <xf borderId="0" fillId="0" fontId="3" numFmtId="0" xfId="0" applyAlignment="1" applyFont="1">
      <alignment vertical="center"/>
    </xf>
    <xf borderId="9" fillId="0" fontId="2" numFmtId="0" xfId="0" applyBorder="1" applyFont="1"/>
    <xf borderId="8" fillId="0" fontId="2" numFmtId="0" xfId="0" applyBorder="1" applyFont="1"/>
    <xf borderId="10" fillId="0" fontId="2" numFmtId="0" xfId="0" applyBorder="1" applyFont="1"/>
    <xf borderId="0" fillId="2" fontId="3" numFmtId="0" xfId="0" applyFont="1"/>
    <xf borderId="8" fillId="2" fontId="5" numFmtId="0" xfId="0" applyAlignment="1" applyBorder="1" applyFont="1">
      <alignment horizontal="center" vertical="center"/>
    </xf>
    <xf borderId="8" fillId="0" fontId="6" numFmtId="0" xfId="0" applyAlignment="1" applyBorder="1" applyFont="1">
      <alignment horizontal="center" vertical="bottom"/>
    </xf>
    <xf borderId="0" fillId="0" fontId="3" numFmtId="0" xfId="0" applyFont="1"/>
    <xf borderId="11" fillId="0" fontId="7" numFmtId="0" xfId="0" applyBorder="1" applyFont="1"/>
    <xf borderId="11" fillId="0" fontId="3" numFmtId="0" xfId="0" applyBorder="1" applyFont="1"/>
    <xf borderId="0" fillId="0" fontId="8" numFmtId="0" xfId="0" applyFont="1"/>
    <xf borderId="0" fillId="0" fontId="8" numFmtId="0" xfId="0" applyAlignment="1" applyFont="1">
      <alignment horizontal="left" readingOrder="1" vertical="center"/>
    </xf>
    <xf borderId="0" fillId="0" fontId="9" numFmtId="0" xfId="0" applyFont="1"/>
    <xf borderId="0" fillId="0" fontId="3" numFmtId="0" xfId="0" applyAlignment="1" applyFont="1">
      <alignment horizontal="right"/>
    </xf>
    <xf borderId="4" fillId="3" fontId="3" numFmtId="0" xfId="0" applyAlignment="1" applyBorder="1" applyFill="1" applyFont="1">
      <alignment horizontal="right"/>
    </xf>
    <xf borderId="0" fillId="0" fontId="3" numFmtId="1" xfId="0" applyFont="1" applyNumberFormat="1"/>
    <xf borderId="0" fillId="0" fontId="3" numFmtId="164" xfId="0" applyFont="1" applyNumberFormat="1"/>
    <xf borderId="4" fillId="4" fontId="10" numFmtId="0" xfId="0" applyAlignment="1" applyBorder="1" applyFill="1" applyFont="1">
      <alignment horizontal="left"/>
    </xf>
    <xf borderId="4" fillId="4" fontId="3" numFmtId="0" xfId="0" applyBorder="1" applyFont="1"/>
    <xf borderId="12" fillId="4" fontId="11" numFmtId="0" xfId="0" applyAlignment="1" applyBorder="1" applyFont="1">
      <alignment horizontal="right"/>
    </xf>
    <xf borderId="12" fillId="4" fontId="3" numFmtId="0" xfId="0" applyAlignment="1" applyBorder="1" applyFont="1">
      <alignment horizontal="right"/>
    </xf>
    <xf borderId="4" fillId="3" fontId="3" numFmtId="1" xfId="0" applyBorder="1" applyFont="1" applyNumberFormat="1"/>
    <xf borderId="4" fillId="3" fontId="3" numFmtId="164" xfId="0" applyBorder="1" applyFont="1" applyNumberFormat="1"/>
    <xf borderId="4" fillId="3" fontId="3" numFmtId="0" xfId="0" applyBorder="1" applyFont="1"/>
    <xf borderId="4" fillId="4" fontId="12" numFmtId="0" xfId="0" applyBorder="1" applyFont="1"/>
    <xf borderId="0" fillId="0" fontId="13" numFmtId="0" xfId="0" applyFont="1"/>
    <xf borderId="0" fillId="0" fontId="14" numFmtId="0" xfId="0" applyFont="1"/>
    <xf borderId="11" fillId="0" fontId="15" numFmtId="0" xfId="0" applyBorder="1" applyFont="1"/>
    <xf borderId="11" fillId="0" fontId="13" numFmtId="0" xfId="0" applyBorder="1" applyFont="1"/>
    <xf borderId="0" fillId="0" fontId="16" numFmtId="0" xfId="0" applyFont="1"/>
    <xf borderId="0" fillId="0" fontId="16" numFmtId="0" xfId="0" applyAlignment="1" applyFont="1">
      <alignment horizontal="left" readingOrder="1" vertical="center"/>
    </xf>
    <xf borderId="0" fillId="0" fontId="13" numFmtId="0" xfId="0" applyAlignment="1" applyFont="1">
      <alignment horizontal="right"/>
    </xf>
    <xf borderId="4" fillId="3" fontId="13" numFmtId="0" xfId="0" applyAlignment="1" applyBorder="1" applyFont="1">
      <alignment horizontal="right"/>
    </xf>
    <xf borderId="4" fillId="4" fontId="17" numFmtId="0" xfId="0" applyAlignment="1" applyBorder="1" applyFont="1">
      <alignment horizontal="left"/>
    </xf>
    <xf borderId="4" fillId="4" fontId="13" numFmtId="0" xfId="0" applyBorder="1" applyFont="1"/>
    <xf borderId="12" fillId="4" fontId="18" numFmtId="0" xfId="0" applyAlignment="1" applyBorder="1" applyFont="1">
      <alignment horizontal="right"/>
    </xf>
    <xf borderId="12" fillId="4" fontId="13" numFmtId="0" xfId="0" applyAlignment="1" applyBorder="1" applyFont="1">
      <alignment horizontal="right"/>
    </xf>
    <xf borderId="4" fillId="3" fontId="13" numFmtId="0" xfId="0" applyBorder="1" applyFont="1"/>
    <xf borderId="4" fillId="4" fontId="19" numFmtId="0" xfId="0" applyBorder="1" applyFont="1"/>
    <xf borderId="0" fillId="0" fontId="20" numFmtId="0" xfId="0" applyAlignment="1" applyFont="1">
      <alignment horizontal="left"/>
    </xf>
    <xf borderId="0" fillId="0" fontId="13" numFmtId="0" xfId="0" applyAlignment="1" applyFont="1">
      <alignment vertical="top"/>
    </xf>
    <xf borderId="0" fillId="0" fontId="18" numFmtId="0" xfId="0" applyAlignment="1" applyFont="1">
      <alignment horizontal="left"/>
    </xf>
    <xf borderId="0" fillId="0" fontId="21" numFmtId="0" xfId="0" applyFont="1"/>
    <xf borderId="13" fillId="4" fontId="13" numFmtId="0" xfId="0" applyBorder="1" applyFont="1"/>
    <xf borderId="1" fillId="2" fontId="3" numFmtId="0" xfId="0" applyAlignment="1" applyBorder="1" applyFont="1">
      <alignment horizontal="center" readingOrder="0" vertical="center"/>
    </xf>
    <xf borderId="14" fillId="0" fontId="2" numFmtId="0" xfId="0" applyBorder="1" applyFont="1"/>
    <xf borderId="15" fillId="0" fontId="2" numFmtId="0" xfId="0" applyBorder="1" applyFont="1"/>
    <xf borderId="8" fillId="2" fontId="22" numFmtId="0" xfId="0" applyAlignment="1" applyBorder="1" applyFont="1">
      <alignment horizontal="center"/>
    </xf>
    <xf borderId="0" fillId="0" fontId="23" numFmtId="0" xfId="0" applyFont="1"/>
    <xf borderId="4" fillId="5" fontId="13" numFmtId="0" xfId="0" applyBorder="1" applyFill="1" applyFont="1"/>
    <xf borderId="13" fillId="0" fontId="13" numFmtId="0" xfId="0" applyBorder="1" applyFont="1"/>
    <xf borderId="0" fillId="2" fontId="24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06913188706720938"/>
          <c:y val="0.04473684210526316"/>
          <c:w val="0.9244380247359393"/>
          <c:h val="0.7921052631578948"/>
        </c:manualLayout>
      </c:layout>
      <c:barChart>
        <c:barDir val="col"/>
        <c:grouping val="stacked"/>
        <c:ser>
          <c:idx val="0"/>
          <c:order val="0"/>
          <c:tx>
            <c:v>Q1</c:v>
          </c:tx>
          <c:spPr>
            <a:solidFill>
              <a:srgbClr val="666666"/>
            </a:solidFill>
            <a:ln cmpd="sng">
              <a:solidFill>
                <a:srgbClr val="000000"/>
              </a:solidFill>
            </a:ln>
          </c:spPr>
          <c:cat>
            <c:strRef>
              <c:f>BoxPlot!$B$26:$G$26</c:f>
            </c:strRef>
          </c:cat>
          <c:val>
            <c:numRef>
              <c:f>BoxPlot!$B$28:$G$28</c:f>
              <c:numCache/>
            </c:numRef>
          </c:val>
        </c:ser>
        <c:ser>
          <c:idx val="1"/>
          <c:order val="1"/>
          <c:tx>
            <c:v>Q2-Q1</c:v>
          </c:tx>
          <c:spPr>
            <a:solidFill>
              <a:srgbClr val="B7B7B7"/>
            </a:solidFill>
            <a:ln cmpd="sng">
              <a:solidFill>
                <a:srgbClr val="000000"/>
              </a:solidFill>
            </a:ln>
          </c:spPr>
          <c:cat>
            <c:strRef>
              <c:f>BoxPlot!$B$26:$G$26</c:f>
            </c:strRef>
          </c:cat>
          <c:val>
            <c:numRef>
              <c:f>BoxPlot!$B$36:$G$36</c:f>
              <c:numCache/>
            </c:numRef>
          </c:val>
        </c:ser>
        <c:ser>
          <c:idx val="2"/>
          <c:order val="2"/>
          <c:tx>
            <c:v>Q3-Q2</c:v>
          </c:tx>
          <c:spPr>
            <a:solidFill>
              <a:srgbClr val="E41D24"/>
            </a:solidFill>
            <a:ln cmpd="sng">
              <a:solidFill>
                <a:srgbClr val="000000"/>
              </a:solidFill>
            </a:ln>
          </c:spPr>
          <c:cat>
            <c:strRef>
              <c:f>BoxPlot!$B$26:$G$26</c:f>
            </c:strRef>
          </c:cat>
          <c:val>
            <c:numRef>
              <c:f>BoxPlot!$B$37:$G$37</c:f>
              <c:numCache/>
            </c:numRef>
          </c:val>
        </c:ser>
        <c:overlap val="100"/>
        <c:axId val="1517631879"/>
        <c:axId val="585716283"/>
      </c:barChart>
      <c:lineChart>
        <c:ser>
          <c:idx val="3"/>
          <c:order val="3"/>
          <c:tx>
            <c:v>Min Outlier</c:v>
          </c:tx>
          <c:spPr>
            <a:ln cmpd="sng" w="19050">
              <a:solidFill>
                <a:srgbClr val="000000">
                  <a:alpha val="0"/>
                </a:srgbClr>
              </a:solidFill>
            </a:ln>
          </c:spPr>
          <c:marker>
            <c:symbol val="circle"/>
            <c:size val="5"/>
            <c:spPr>
              <a:solidFill>
                <a:srgbClr val="000000">
                  <a:alpha val="0"/>
                </a:srgbClr>
              </a:solidFill>
              <a:ln cmpd="sng">
                <a:solidFill>
                  <a:srgbClr val="000000">
                    <a:alpha val="0"/>
                  </a:srgbClr>
                </a:solidFill>
              </a:ln>
            </c:spPr>
          </c:marker>
          <c:cat>
            <c:strRef>
              <c:f>BoxPlot!$B$26:$G$26</c:f>
            </c:strRef>
          </c:cat>
          <c:val>
            <c:numRef>
              <c:f>BoxPlot!$C$47:$G$47</c:f>
              <c:numCache/>
            </c:numRef>
          </c:val>
          <c:smooth val="0"/>
        </c:ser>
        <c:ser>
          <c:idx val="4"/>
          <c:order val="4"/>
          <c:tx>
            <c:v>Max Outlier</c:v>
          </c:tx>
          <c:spPr>
            <a:ln cmpd="sng" w="19050">
              <a:solidFill>
                <a:srgbClr val="000000">
                  <a:alpha val="0"/>
                </a:srgbClr>
              </a:solidFill>
            </a:ln>
          </c:spPr>
          <c:marker>
            <c:symbol val="circle"/>
            <c:size val="5"/>
            <c:spPr>
              <a:solidFill>
                <a:srgbClr val="000000">
                  <a:alpha val="0"/>
                </a:srgbClr>
              </a:solidFill>
              <a:ln cmpd="sng">
                <a:solidFill>
                  <a:srgbClr val="000000">
                    <a:alpha val="0"/>
                  </a:srgbClr>
                </a:solidFill>
              </a:ln>
            </c:spPr>
          </c:marker>
          <c:cat>
            <c:strRef>
              <c:f>BoxPlot!$B$26:$G$26</c:f>
            </c:strRef>
          </c:cat>
          <c:val>
            <c:numRef>
              <c:f>BoxPlot!$C$46:$G$46</c:f>
              <c:numCache/>
            </c:numRef>
          </c:val>
          <c:smooth val="0"/>
        </c:ser>
        <c:axId val="1517631879"/>
        <c:axId val="585716283"/>
      </c:lineChart>
      <c:catAx>
        <c:axId val="15176318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 rot="0"/>
          <a:lstStyle/>
          <a:p>
            <a:pPr lvl="0">
              <a:defRPr b="0" i="0" sz="1100">
                <a:solidFill>
                  <a:srgbClr val="000000"/>
                </a:solidFill>
                <a:latin typeface="Arial"/>
              </a:defRPr>
            </a:pPr>
          </a:p>
        </c:txPr>
        <c:crossAx val="585716283"/>
      </c:catAx>
      <c:valAx>
        <c:axId val="58571628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b="0" i="0" sz="1100">
                <a:solidFill>
                  <a:srgbClr val="000000"/>
                </a:solidFill>
                <a:latin typeface="Arial"/>
              </a:defRPr>
            </a:pPr>
          </a:p>
        </c:txPr>
        <c:crossAx val="1517631879"/>
      </c:valAx>
    </c:plotArea>
    <c:legend>
      <c:legendPos val="b"/>
      <c:layout>
        <c:manualLayout>
          <c:xMode val="edge"/>
          <c:yMode val="edge"/>
          <c:x val="0.392283266148816"/>
          <c:y val="0.9236842105263158"/>
        </c:manualLayout>
      </c:layout>
      <c:overlay val="0"/>
      <c:txPr>
        <a:bodyPr/>
        <a:lstStyle/>
        <a:p>
          <a:pPr lvl="0">
            <a:defRPr b="0" i="0" sz="900">
              <a:solidFill>
                <a:srgbClr val="000000"/>
              </a:solidFill>
              <a:latin typeface="Arial"/>
            </a:defRPr>
          </a:pPr>
        </a:p>
      </c:txPr>
    </c:legend>
    <c:plotVisOnly val="0"/>
  </c:chart>
  <c:spPr>
    <a:solidFill>
      <a:srgbClr val="FFFFFF"/>
    </a:solidFill>
  </c:spPr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100">
                <a:solidFill>
                  <a:srgbClr val="000000"/>
                </a:solidFill>
                <a:latin typeface="Arial"/>
              </a:defRPr>
            </a:pPr>
            <a:r>
              <a:rPr b="0" i="0" sz="1100">
                <a:solidFill>
                  <a:srgbClr val="000000"/>
                </a:solidFill>
                <a:latin typeface="Arial"/>
              </a:rPr>
              <a:t>Box and Whisker Plot</a:t>
            </a:r>
          </a:p>
        </c:rich>
      </c:tx>
      <c:layout>
        <c:manualLayout>
          <c:xMode val="edge"/>
          <c:yMode val="edge"/>
          <c:x val="0.4083604491877019"/>
          <c:y val="0.013157894736842105"/>
        </c:manualLayout>
      </c:layout>
      <c:overlay val="0"/>
    </c:title>
    <c:plotArea>
      <c:layout>
        <c:manualLayout>
          <c:xMode val="edge"/>
          <c:yMode val="edge"/>
          <c:x val="0.09324766162553823"/>
          <c:y val="0.04473684210526316"/>
          <c:w val="0.8922836586581675"/>
          <c:h val="0.8026315789473685"/>
        </c:manualLayout>
      </c:layout>
      <c:barChart>
        <c:barDir val="col"/>
        <c:grouping val="stacked"/>
        <c:ser>
          <c:idx val="0"/>
          <c:order val="0"/>
          <c:tx>
            <c:v>Bar</c:v>
          </c:tx>
          <c:spPr>
            <a:solidFill>
              <a:srgbClr val="E41D24"/>
            </a:solidFill>
            <a:ln cmpd="sng">
              <a:solidFill>
                <a:srgbClr val="000000"/>
              </a:solidFill>
            </a:ln>
          </c:spPr>
          <c:cat>
            <c:strRef>
              <c:f>BoxPlot2!$B$26:$G$26</c:f>
            </c:strRef>
          </c:cat>
          <c:val>
            <c:numRef>
              <c:f>BoxPlot2!$B$29:$G$29</c:f>
              <c:numCache/>
            </c:numRef>
          </c:val>
        </c:ser>
        <c:overlap val="100"/>
        <c:axId val="1713294478"/>
        <c:axId val="109774671"/>
      </c:barChart>
      <c:lineChart>
        <c:ser>
          <c:idx val="1"/>
          <c:order val="1"/>
          <c:tx>
            <c:v>Min Outlier</c:v>
          </c:tx>
          <c:spPr>
            <a:ln cmpd="sng" w="19050">
              <a:solidFill>
                <a:srgbClr val="000000">
                  <a:alpha val="0"/>
                </a:srgbClr>
              </a:solidFill>
            </a:ln>
          </c:spPr>
          <c:marker>
            <c:symbol val="circle"/>
            <c:size val="5"/>
            <c:spPr>
              <a:solidFill>
                <a:srgbClr val="000000">
                  <a:alpha val="0"/>
                </a:srgbClr>
              </a:solidFill>
              <a:ln cmpd="sng">
                <a:solidFill>
                  <a:srgbClr val="000000">
                    <a:alpha val="0"/>
                  </a:srgbClr>
                </a:solidFill>
              </a:ln>
            </c:spPr>
          </c:marker>
          <c:cat>
            <c:strRef>
              <c:f>BoxPlot2!$B$26:$G$26</c:f>
            </c:strRef>
          </c:cat>
          <c:val>
            <c:numRef>
              <c:f>BoxPlot2!$B$47:$G$47</c:f>
              <c:numCache/>
            </c:numRef>
          </c:val>
          <c:smooth val="0"/>
        </c:ser>
        <c:ser>
          <c:idx val="2"/>
          <c:order val="2"/>
          <c:tx>
            <c:v>Max Outlier</c:v>
          </c:tx>
          <c:spPr>
            <a:ln cmpd="sng" w="19050">
              <a:solidFill>
                <a:srgbClr val="000000">
                  <a:alpha val="0"/>
                </a:srgbClr>
              </a:solidFill>
            </a:ln>
          </c:spPr>
          <c:marker>
            <c:symbol val="circle"/>
            <c:size val="5"/>
            <c:spPr>
              <a:solidFill>
                <a:srgbClr val="000000">
                  <a:alpha val="0"/>
                </a:srgbClr>
              </a:solidFill>
              <a:ln cmpd="sng">
                <a:solidFill>
                  <a:srgbClr val="000000">
                    <a:alpha val="0"/>
                  </a:srgbClr>
                </a:solidFill>
              </a:ln>
            </c:spPr>
          </c:marker>
          <c:cat>
            <c:strRef>
              <c:f>BoxPlot2!$B$26:$G$26</c:f>
            </c:strRef>
          </c:cat>
          <c:val>
            <c:numRef>
              <c:f>BoxPlot2!$B$46:$G$46</c:f>
              <c:numCache/>
            </c:numRef>
          </c:val>
          <c:smooth val="0"/>
        </c:ser>
        <c:axId val="1713294478"/>
        <c:axId val="109774671"/>
      </c:lineChart>
      <c:catAx>
        <c:axId val="171329447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 rot="0"/>
          <a:lstStyle/>
          <a:p>
            <a:pPr lvl="0">
              <a:defRPr b="0" i="0" sz="1000">
                <a:solidFill>
                  <a:srgbClr val="000000"/>
                </a:solidFill>
                <a:latin typeface="Arial"/>
              </a:defRPr>
            </a:pPr>
          </a:p>
        </c:txPr>
        <c:crossAx val="109774671"/>
      </c:catAx>
      <c:valAx>
        <c:axId val="10977467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b="0" i="0" sz="1000">
                <a:solidFill>
                  <a:srgbClr val="000000"/>
                </a:solidFill>
                <a:latin typeface="Arial"/>
              </a:defRPr>
            </a:pPr>
          </a:p>
        </c:txPr>
        <c:crossAx val="1713294478"/>
      </c:valAx>
    </c:plotArea>
    <c:legend>
      <c:legendPos val="r"/>
      <c:layout>
        <c:manualLayout>
          <c:xMode val="edge"/>
          <c:yMode val="edge"/>
          <c:x val="0.3424439987282697"/>
          <c:y val="0.9263157894736842"/>
        </c:manualLayout>
      </c:layout>
      <c:overlay val="0"/>
      <c:txPr>
        <a:bodyPr/>
        <a:lstStyle/>
        <a:p>
          <a:pPr lvl="0">
            <a:defRPr b="0" i="0" sz="900">
              <a:solidFill>
                <a:srgbClr val="000000"/>
              </a:solidFill>
              <a:latin typeface="Arial"/>
            </a:defRPr>
          </a:pPr>
        </a:p>
      </c:txPr>
    </c:legend>
    <c:plotVisOnly val="0"/>
  </c:chart>
  <c:spPr>
    <a:solidFill>
      <a:srgbClr val="FFFFFF"/>
    </a:solidFill>
  </c:spPr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10576939629875973"/>
          <c:y val="0.04473684210526316"/>
          <c:w val="0.8878219022653469"/>
          <c:h val="0.8078947368421052"/>
        </c:manualLayout>
      </c:layout>
      <c:barChart>
        <c:barDir val="col"/>
        <c:grouping val="stacked"/>
        <c:ser>
          <c:idx val="0"/>
          <c:order val="0"/>
          <c:tx>
            <c:v>Q1</c:v>
          </c:tx>
          <c:spPr>
            <a:solidFill>
              <a:srgbClr val="F4CCCC"/>
            </a:solidFill>
            <a:ln cmpd="sng">
              <a:solidFill>
                <a:srgbClr val="000000"/>
              </a:solidFill>
            </a:ln>
          </c:spPr>
          <c:cat>
            <c:strRef>
              <c:f>BoxPlot_Shifted!$B$28:$G$28</c:f>
            </c:strRef>
          </c:cat>
          <c:val>
            <c:numRef>
              <c:f>BoxPlot_Shifted!$B$30:$G$30</c:f>
              <c:numCache/>
            </c:numRef>
          </c:val>
        </c:ser>
        <c:ser>
          <c:idx val="1"/>
          <c:order val="1"/>
          <c:tx>
            <c:v>Q2-Q1</c:v>
          </c:tx>
          <c:spPr>
            <a:solidFill>
              <a:srgbClr val="999999"/>
            </a:solidFill>
            <a:ln cmpd="sng">
              <a:solidFill>
                <a:srgbClr val="000000"/>
              </a:solidFill>
            </a:ln>
          </c:spPr>
          <c:cat>
            <c:strRef>
              <c:f>BoxPlot_Shifted!$B$28:$G$28</c:f>
            </c:strRef>
          </c:cat>
          <c:val>
            <c:numRef>
              <c:f>BoxPlot_Shifted!$B$40:$G$40</c:f>
              <c:numCache/>
            </c:numRef>
          </c:val>
        </c:ser>
        <c:ser>
          <c:idx val="2"/>
          <c:order val="2"/>
          <c:tx>
            <c:v>Q3-Q2</c:v>
          </c:tx>
          <c:spPr>
            <a:solidFill>
              <a:srgbClr val="B7B7B7"/>
            </a:solidFill>
            <a:ln cmpd="sng">
              <a:solidFill>
                <a:srgbClr val="000000"/>
              </a:solidFill>
            </a:ln>
          </c:spPr>
          <c:cat>
            <c:strRef>
              <c:f>BoxPlot_Shifted!$B$28:$G$28</c:f>
            </c:strRef>
          </c:cat>
          <c:val>
            <c:numRef>
              <c:f>BoxPlot_Shifted!$B$41:$G$41</c:f>
              <c:numCache/>
            </c:numRef>
          </c:val>
        </c:ser>
        <c:overlap val="100"/>
        <c:axId val="1895051745"/>
        <c:axId val="1026808418"/>
      </c:barChart>
      <c:lineChart>
        <c:ser>
          <c:idx val="3"/>
          <c:order val="3"/>
          <c:tx>
            <c:v>Min Outlier</c:v>
          </c:tx>
          <c:spPr>
            <a:ln cmpd="sng" w="19050">
              <a:solidFill>
                <a:srgbClr val="000000">
                  <a:alpha val="0"/>
                </a:srgbClr>
              </a:solidFill>
            </a:ln>
          </c:spPr>
          <c:marker>
            <c:symbol val="circle"/>
            <c:size val="5"/>
            <c:spPr>
              <a:solidFill>
                <a:srgbClr val="000000">
                  <a:alpha val="0"/>
                </a:srgbClr>
              </a:solidFill>
              <a:ln cmpd="sng">
                <a:solidFill>
                  <a:srgbClr val="000000">
                    <a:alpha val="0"/>
                  </a:srgbClr>
                </a:solidFill>
              </a:ln>
            </c:spPr>
          </c:marker>
          <c:cat>
            <c:strRef>
              <c:f>BoxPlot_Shifted!$B$28:$G$28</c:f>
            </c:strRef>
          </c:cat>
          <c:val>
            <c:numRef>
              <c:f>BoxPlot_Shifted!$C$51:$G$51</c:f>
              <c:numCache/>
            </c:numRef>
          </c:val>
          <c:smooth val="0"/>
        </c:ser>
        <c:ser>
          <c:idx val="4"/>
          <c:order val="4"/>
          <c:tx>
            <c:v>Max Outlier</c:v>
          </c:tx>
          <c:spPr>
            <a:ln cmpd="sng" w="19050">
              <a:solidFill>
                <a:srgbClr val="000000">
                  <a:alpha val="0"/>
                </a:srgbClr>
              </a:solidFill>
            </a:ln>
          </c:spPr>
          <c:marker>
            <c:symbol val="circle"/>
            <c:size val="5"/>
            <c:spPr>
              <a:solidFill>
                <a:srgbClr val="000000">
                  <a:alpha val="0"/>
                </a:srgbClr>
              </a:solidFill>
              <a:ln cmpd="sng">
                <a:solidFill>
                  <a:srgbClr val="000000">
                    <a:alpha val="0"/>
                  </a:srgbClr>
                </a:solidFill>
              </a:ln>
            </c:spPr>
          </c:marker>
          <c:cat>
            <c:strRef>
              <c:f>BoxPlot_Shifted!$B$28:$G$28</c:f>
            </c:strRef>
          </c:cat>
          <c:val>
            <c:numRef>
              <c:f>BoxPlot_Shifted!$C$50:$G$50</c:f>
              <c:numCache/>
            </c:numRef>
          </c:val>
          <c:smooth val="0"/>
        </c:ser>
        <c:ser>
          <c:idx val="5"/>
          <c:order val="5"/>
          <c:tx>
            <c:v>Zero Offset</c:v>
          </c:tx>
          <c:spPr>
            <a:ln cmpd="sng" w="19050">
              <a:solidFill>
                <a:srgbClr val="800000">
                  <a:alpha val="100000"/>
                </a:srgbClr>
              </a:solidFill>
              <a:prstDash val="solid"/>
            </a:ln>
          </c:spPr>
          <c:marker>
            <c:symbol val="none"/>
          </c:marker>
          <c:cat>
            <c:strRef>
              <c:f>BoxPlot_Shifted!$B$28:$G$28</c:f>
            </c:strRef>
          </c:cat>
          <c:val>
            <c:numRef>
              <c:f>BoxPlot_Shifted!$B$37:$G$37</c:f>
              <c:numCache/>
            </c:numRef>
          </c:val>
          <c:smooth val="0"/>
        </c:ser>
        <c:axId val="1895051745"/>
        <c:axId val="1026808418"/>
      </c:lineChart>
      <c:catAx>
        <c:axId val="189505174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 rot="0"/>
          <a:lstStyle/>
          <a:p>
            <a:pPr lvl="0">
              <a:defRPr b="0" i="0" sz="1000">
                <a:solidFill>
                  <a:srgbClr val="000000"/>
                </a:solidFill>
                <a:latin typeface="Arial"/>
              </a:defRPr>
            </a:pPr>
          </a:p>
        </c:txPr>
        <c:crossAx val="1026808418"/>
      </c:catAx>
      <c:valAx>
        <c:axId val="102680841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b="0" i="0" sz="1000">
                <a:solidFill>
                  <a:srgbClr val="000000"/>
                </a:solidFill>
                <a:latin typeface="Arial"/>
              </a:defRPr>
            </a:pPr>
          </a:p>
        </c:txPr>
        <c:crossAx val="1895051745"/>
      </c:valAx>
    </c:plotArea>
    <c:legend>
      <c:legendPos val="b"/>
      <c:layout>
        <c:manualLayout>
          <c:xMode val="edge"/>
          <c:yMode val="edge"/>
          <c:x val="0.2612183575257248"/>
          <c:y val="0.9315789473684211"/>
        </c:manualLayout>
      </c:layout>
      <c:overlay val="0"/>
      <c:txPr>
        <a:bodyPr/>
        <a:lstStyle/>
        <a:p>
          <a:pPr lvl="0">
            <a:defRPr b="0" i="0" sz="900">
              <a:solidFill>
                <a:srgbClr val="000000"/>
              </a:solidFill>
              <a:latin typeface="Arial"/>
            </a:defRPr>
          </a:pPr>
        </a:p>
      </c:txPr>
    </c:legend>
    <c:plotVisOnly val="0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image" Target="../media/image1.jp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</xdr:row>
      <xdr:rowOff>0</xdr:rowOff>
    </xdr:from>
    <xdr:ext cx="6629400" cy="3619500"/>
    <xdr:graphicFrame>
      <xdr:nvGraphicFramePr>
        <xdr:cNvPr id="131040647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4</xdr:col>
      <xdr:colOff>0</xdr:colOff>
      <xdr:row>0</xdr:row>
      <xdr:rowOff>0</xdr:rowOff>
    </xdr:from>
    <xdr:ext cx="962025" cy="457200"/>
    <xdr:pic>
      <xdr:nvPicPr>
        <xdr:cNvPr id="0" name="image1.jp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</xdr:row>
      <xdr:rowOff>0</xdr:rowOff>
    </xdr:from>
    <xdr:ext cx="6629400" cy="3619500"/>
    <xdr:graphicFrame>
      <xdr:nvGraphicFramePr>
        <xdr:cNvPr id="1557749739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4</xdr:col>
      <xdr:colOff>0</xdr:colOff>
      <xdr:row>0</xdr:row>
      <xdr:rowOff>0</xdr:rowOff>
    </xdr:from>
    <xdr:ext cx="962025" cy="457200"/>
    <xdr:pic>
      <xdr:nvPicPr>
        <xdr:cNvPr id="0" name="image1.jp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4</xdr:row>
      <xdr:rowOff>0</xdr:rowOff>
    </xdr:from>
    <xdr:ext cx="6696075" cy="3619500"/>
    <xdr:graphicFrame>
      <xdr:nvGraphicFramePr>
        <xdr:cNvPr id="1136320595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4</xdr:col>
      <xdr:colOff>0</xdr:colOff>
      <xdr:row>0</xdr:row>
      <xdr:rowOff>0</xdr:rowOff>
    </xdr:from>
    <xdr:ext cx="962025" cy="457200"/>
    <xdr:pic>
      <xdr:nvPicPr>
        <xdr:cNvPr id="0" name="image1.jp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0</xdr:colOff>
      <xdr:row>1</xdr:row>
      <xdr:rowOff>0</xdr:rowOff>
    </xdr:from>
    <xdr:ext cx="333375" cy="161925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0</xdr:colOff>
      <xdr:row>0</xdr:row>
      <xdr:rowOff>0</xdr:rowOff>
    </xdr:from>
    <xdr:ext cx="333375" cy="161925"/>
    <xdr:pic>
      <xdr:nvPicPr>
        <xdr:cNvPr id="0" name="image2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3B4E87"/>
      </a:accent1>
      <a:accent2>
        <a:srgbClr val="C04E4E"/>
      </a:accent2>
      <a:accent3>
        <a:srgbClr val="26AA2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4C92AE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finder.ac.id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finder.ac.id/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www.finder.ac.id/" TargetMode="Externa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s://www.finder.ac.id/" TargetMode="External"/><Relationship Id="rId2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s://www.finder.ac.id/" TargetMode="External"/><Relationship Id="rId2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1" width="14.13"/>
    <col customWidth="1" min="7" max="7" width="10.38"/>
    <col customWidth="1" min="8" max="8" width="3.5"/>
    <col customWidth="1" min="9" max="9" width="13.5"/>
    <col customWidth="1" min="10" max="26" width="9.13"/>
  </cols>
  <sheetData>
    <row r="1" ht="60.75" customHeight="1">
      <c r="A1" s="1" t="s">
        <v>0</v>
      </c>
      <c r="B1" s="2"/>
      <c r="C1" s="3"/>
      <c r="D1" s="4"/>
      <c r="E1" s="5"/>
      <c r="F1" s="6"/>
      <c r="G1" s="7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ht="12.75" customHeight="1">
      <c r="A2" s="10"/>
      <c r="B2" s="11"/>
      <c r="C2" s="12"/>
      <c r="D2" s="13"/>
      <c r="E2" s="14" t="s">
        <v>1</v>
      </c>
      <c r="F2" s="11"/>
      <c r="G2" s="11"/>
      <c r="H2" s="15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ht="12.7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ht="12.75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ht="12.75" customHeight="1">
      <c r="A5" s="16"/>
      <c r="B5" s="16"/>
      <c r="C5" s="16"/>
      <c r="D5" s="16"/>
      <c r="E5" s="16"/>
      <c r="F5" s="16"/>
      <c r="G5" s="16"/>
      <c r="H5" s="16"/>
      <c r="I5" s="17" t="s">
        <v>2</v>
      </c>
      <c r="J5" s="18"/>
      <c r="K5" s="18"/>
      <c r="L5" s="18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ht="12.75" customHeight="1">
      <c r="A6" s="16"/>
      <c r="B6" s="16"/>
      <c r="C6" s="16"/>
      <c r="D6" s="16"/>
      <c r="E6" s="16"/>
      <c r="F6" s="16"/>
      <c r="G6" s="16"/>
      <c r="H6" s="16"/>
      <c r="I6" s="19" t="s">
        <v>3</v>
      </c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ht="12.75" customHeight="1">
      <c r="A7" s="16"/>
      <c r="B7" s="16"/>
      <c r="C7" s="16"/>
      <c r="D7" s="16"/>
      <c r="E7" s="16"/>
      <c r="F7" s="16"/>
      <c r="G7" s="16"/>
      <c r="H7" s="16"/>
      <c r="I7" s="19" t="s">
        <v>4</v>
      </c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ht="12.75" customHeight="1">
      <c r="A8" s="16"/>
      <c r="B8" s="16"/>
      <c r="C8" s="16"/>
      <c r="D8" s="16"/>
      <c r="E8" s="16"/>
      <c r="F8" s="16"/>
      <c r="G8" s="16"/>
      <c r="H8" s="16"/>
      <c r="I8" s="19" t="s">
        <v>5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ht="12.75" customHeight="1">
      <c r="A9" s="16"/>
      <c r="B9" s="16"/>
      <c r="C9" s="16"/>
      <c r="D9" s="16"/>
      <c r="E9" s="16"/>
      <c r="F9" s="16"/>
      <c r="G9" s="16"/>
      <c r="H9" s="16"/>
      <c r="I9" s="19" t="s">
        <v>6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ht="12.75" customHeight="1">
      <c r="A10" s="16"/>
      <c r="B10" s="16"/>
      <c r="C10" s="16"/>
      <c r="D10" s="16"/>
      <c r="E10" s="16"/>
      <c r="F10" s="16"/>
      <c r="G10" s="16"/>
      <c r="H10" s="16"/>
      <c r="I10" s="19" t="s">
        <v>7</v>
      </c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ht="12.75" customHeight="1">
      <c r="A11" s="16"/>
      <c r="B11" s="16"/>
      <c r="C11" s="16"/>
      <c r="D11" s="16"/>
      <c r="E11" s="16"/>
      <c r="F11" s="16"/>
      <c r="G11" s="16"/>
      <c r="H11" s="16"/>
      <c r="I11" s="19" t="s">
        <v>8</v>
      </c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ht="12.75" customHeight="1">
      <c r="A12" s="16"/>
      <c r="B12" s="16"/>
      <c r="C12" s="16"/>
      <c r="D12" s="16"/>
      <c r="E12" s="16"/>
      <c r="F12" s="16"/>
      <c r="G12" s="16"/>
      <c r="H12" s="16"/>
      <c r="I12" s="19" t="s">
        <v>9</v>
      </c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ht="12.75" customHeight="1">
      <c r="A13" s="16"/>
      <c r="B13" s="16"/>
      <c r="C13" s="16"/>
      <c r="D13" s="16"/>
      <c r="E13" s="16"/>
      <c r="F13" s="16"/>
      <c r="G13" s="16"/>
      <c r="H13" s="16"/>
      <c r="I13" s="19" t="s">
        <v>10</v>
      </c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ht="12.75" customHeight="1">
      <c r="A14" s="16"/>
      <c r="B14" s="16"/>
      <c r="C14" s="16"/>
      <c r="D14" s="16"/>
      <c r="E14" s="16"/>
      <c r="F14" s="16"/>
      <c r="G14" s="16"/>
      <c r="H14" s="16"/>
      <c r="I14" s="19" t="s">
        <v>11</v>
      </c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ht="12.75" customHeight="1">
      <c r="A15" s="16"/>
      <c r="B15" s="16"/>
      <c r="C15" s="16"/>
      <c r="D15" s="16"/>
      <c r="E15" s="16"/>
      <c r="F15" s="16"/>
      <c r="G15" s="16"/>
      <c r="H15" s="16"/>
      <c r="I15" s="19" t="s">
        <v>12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ht="12.75" customHeight="1">
      <c r="A16" s="16"/>
      <c r="B16" s="16"/>
      <c r="C16" s="16"/>
      <c r="D16" s="16"/>
      <c r="E16" s="16"/>
      <c r="F16" s="16"/>
      <c r="G16" s="16"/>
      <c r="H16" s="16"/>
      <c r="I16" s="20" t="s">
        <v>13</v>
      </c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ht="12.75" customHeight="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ht="12.75" customHeight="1">
      <c r="A18" s="16"/>
      <c r="B18" s="16"/>
      <c r="C18" s="16"/>
      <c r="D18" s="16"/>
      <c r="E18" s="16"/>
      <c r="F18" s="16"/>
      <c r="G18" s="16"/>
      <c r="H18" s="16"/>
      <c r="I18" s="21" t="s">
        <v>14</v>
      </c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ht="12.75" customHeight="1">
      <c r="A19" s="16"/>
      <c r="B19" s="16"/>
      <c r="C19" s="16"/>
      <c r="D19" s="16"/>
      <c r="E19" s="16"/>
      <c r="F19" s="16"/>
      <c r="G19" s="16"/>
      <c r="H19" s="16"/>
      <c r="I19" s="19" t="s">
        <v>15</v>
      </c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ht="12.75" customHeight="1">
      <c r="A20" s="16"/>
      <c r="B20" s="16"/>
      <c r="C20" s="16"/>
      <c r="D20" s="16"/>
      <c r="E20" s="16"/>
      <c r="F20" s="16"/>
      <c r="G20" s="16"/>
      <c r="H20" s="16"/>
      <c r="I20" s="21" t="s">
        <v>16</v>
      </c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ht="12.75" customHeight="1">
      <c r="A21" s="16"/>
      <c r="B21" s="16"/>
      <c r="C21" s="16"/>
      <c r="D21" s="16"/>
      <c r="E21" s="16"/>
      <c r="F21" s="16"/>
      <c r="G21" s="16"/>
      <c r="H21" s="16"/>
      <c r="I21" s="19" t="s">
        <v>17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ht="12.75" customHeight="1">
      <c r="A22" s="16"/>
      <c r="B22" s="16"/>
      <c r="C22" s="16"/>
      <c r="D22" s="16"/>
      <c r="E22" s="16"/>
      <c r="F22" s="16"/>
      <c r="G22" s="16"/>
      <c r="H22" s="16"/>
      <c r="I22" s="19" t="s">
        <v>18</v>
      </c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ht="12.75" customHeight="1">
      <c r="A23" s="16"/>
      <c r="B23" s="16"/>
      <c r="C23" s="16"/>
      <c r="D23" s="16"/>
      <c r="E23" s="16"/>
      <c r="F23" s="16"/>
      <c r="G23" s="16"/>
      <c r="H23" s="16"/>
      <c r="I23" s="20" t="s">
        <v>19</v>
      </c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ht="12.75" customHeight="1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ht="12.75" customHeight="1">
      <c r="A25" s="16"/>
      <c r="B25" s="16"/>
      <c r="C25" s="16"/>
      <c r="D25" s="16"/>
      <c r="E25" s="16"/>
      <c r="F25" s="16"/>
      <c r="G25" s="16"/>
      <c r="H25" s="16"/>
      <c r="I25" s="19" t="s">
        <v>20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ht="12.75" customHeight="1">
      <c r="A26" s="22" t="s">
        <v>21</v>
      </c>
      <c r="B26" s="23" t="s">
        <v>22</v>
      </c>
      <c r="C26" s="23" t="s">
        <v>23</v>
      </c>
      <c r="D26" s="23" t="s">
        <v>24</v>
      </c>
      <c r="E26" s="23" t="s">
        <v>25</v>
      </c>
      <c r="F26" s="23" t="s">
        <v>26</v>
      </c>
      <c r="G26" s="23" t="s">
        <v>27</v>
      </c>
      <c r="H26" s="16"/>
      <c r="I26" s="19" t="s">
        <v>28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ht="12.75" customHeight="1">
      <c r="A27" s="22" t="s">
        <v>29</v>
      </c>
      <c r="B27" s="24">
        <f t="shared" ref="B27:G27" si="1">MIN(B$50:B$90)</f>
        <v>22</v>
      </c>
      <c r="C27" s="25">
        <f t="shared" si="1"/>
        <v>12.0797331</v>
      </c>
      <c r="D27" s="16">
        <f t="shared" si="1"/>
        <v>30</v>
      </c>
      <c r="E27" s="16">
        <f t="shared" si="1"/>
        <v>40</v>
      </c>
      <c r="F27" s="16">
        <f t="shared" si="1"/>
        <v>10</v>
      </c>
      <c r="G27" s="16">
        <f t="shared" si="1"/>
        <v>22</v>
      </c>
      <c r="H27" s="16"/>
      <c r="I27" s="19" t="s">
        <v>30</v>
      </c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ht="12.75" customHeight="1">
      <c r="A28" s="22" t="s">
        <v>31</v>
      </c>
      <c r="B28" s="16">
        <f t="shared" ref="B28:G28" si="2">PERCENTILE(B$50:B$90,0.25)</f>
        <v>39.5</v>
      </c>
      <c r="C28" s="16">
        <f t="shared" si="2"/>
        <v>17.68331301</v>
      </c>
      <c r="D28" s="16">
        <f t="shared" si="2"/>
        <v>82</v>
      </c>
      <c r="E28" s="16">
        <f t="shared" si="2"/>
        <v>55</v>
      </c>
      <c r="F28" s="16">
        <f t="shared" si="2"/>
        <v>75.25</v>
      </c>
      <c r="G28" s="16">
        <f t="shared" si="2"/>
        <v>35</v>
      </c>
      <c r="H28" s="16"/>
      <c r="I28" s="19" t="s">
        <v>32</v>
      </c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ht="12.75" customHeight="1">
      <c r="A29" s="22" t="s">
        <v>33</v>
      </c>
      <c r="B29" s="24">
        <f t="shared" ref="B29:G29" si="3">MEDIAN(B$50:B$90)</f>
        <v>62.5</v>
      </c>
      <c r="C29" s="25">
        <f t="shared" si="3"/>
        <v>21.87021149</v>
      </c>
      <c r="D29" s="16">
        <f t="shared" si="3"/>
        <v>92</v>
      </c>
      <c r="E29" s="16">
        <f t="shared" si="3"/>
        <v>93</v>
      </c>
      <c r="F29" s="16">
        <f t="shared" si="3"/>
        <v>83.5</v>
      </c>
      <c r="G29" s="16">
        <f t="shared" si="3"/>
        <v>44</v>
      </c>
      <c r="H29" s="16"/>
      <c r="I29" s="20" t="s">
        <v>34</v>
      </c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ht="12.75" customHeight="1">
      <c r="A30" s="22" t="s">
        <v>35</v>
      </c>
      <c r="B30" s="16">
        <f t="shared" ref="B30:G30" si="4">PERCENTILE(B$50:B$90,0.75)</f>
        <v>80</v>
      </c>
      <c r="C30" s="16">
        <f t="shared" si="4"/>
        <v>33.86425134</v>
      </c>
      <c r="D30" s="16">
        <f t="shared" si="4"/>
        <v>99</v>
      </c>
      <c r="E30" s="16">
        <f t="shared" si="4"/>
        <v>116</v>
      </c>
      <c r="F30" s="16">
        <f t="shared" si="4"/>
        <v>93.75</v>
      </c>
      <c r="G30" s="16">
        <f t="shared" si="4"/>
        <v>56</v>
      </c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ht="12.75" customHeight="1">
      <c r="A31" s="22" t="s">
        <v>36</v>
      </c>
      <c r="B31" s="24">
        <f t="shared" ref="B31:G31" si="5">MAX(B$50:B$90)</f>
        <v>108</v>
      </c>
      <c r="C31" s="25">
        <f t="shared" si="5"/>
        <v>78.60455077</v>
      </c>
      <c r="D31" s="16">
        <f t="shared" si="5"/>
        <v>145</v>
      </c>
      <c r="E31" s="16">
        <f t="shared" si="5"/>
        <v>138</v>
      </c>
      <c r="F31" s="16">
        <f t="shared" si="5"/>
        <v>140</v>
      </c>
      <c r="G31" s="16">
        <f t="shared" si="5"/>
        <v>130</v>
      </c>
      <c r="H31" s="16"/>
      <c r="I31" s="19" t="s">
        <v>37</v>
      </c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ht="12.75" customHeight="1">
      <c r="A32" s="22" t="s">
        <v>38</v>
      </c>
      <c r="B32" s="16">
        <f t="shared" ref="B32:G32" si="6">B30-B28</f>
        <v>40.5</v>
      </c>
      <c r="C32" s="16">
        <f t="shared" si="6"/>
        <v>16.18093834</v>
      </c>
      <c r="D32" s="16">
        <f t="shared" si="6"/>
        <v>17</v>
      </c>
      <c r="E32" s="16">
        <f t="shared" si="6"/>
        <v>61</v>
      </c>
      <c r="F32" s="16">
        <f t="shared" si="6"/>
        <v>18.5</v>
      </c>
      <c r="G32" s="16">
        <f t="shared" si="6"/>
        <v>21</v>
      </c>
      <c r="H32" s="16"/>
      <c r="I32" s="19" t="s">
        <v>39</v>
      </c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ht="12.75" customHeight="1">
      <c r="A33" s="22" t="s">
        <v>40</v>
      </c>
      <c r="B33" s="16">
        <f t="shared" ref="B33:G33" si="7">COUNTIF(B$50:B$90,"&gt;"&amp;B39)</f>
        <v>0</v>
      </c>
      <c r="C33" s="16">
        <f t="shared" si="7"/>
        <v>1</v>
      </c>
      <c r="D33" s="16">
        <f t="shared" si="7"/>
        <v>2</v>
      </c>
      <c r="E33" s="16">
        <f t="shared" si="7"/>
        <v>0</v>
      </c>
      <c r="F33" s="16">
        <f t="shared" si="7"/>
        <v>2</v>
      </c>
      <c r="G33" s="16">
        <f t="shared" si="7"/>
        <v>1</v>
      </c>
      <c r="H33" s="16"/>
      <c r="I33" s="19" t="s">
        <v>41</v>
      </c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ht="12.75" customHeight="1">
      <c r="A34" s="22" t="s">
        <v>42</v>
      </c>
      <c r="B34" s="16">
        <f t="shared" ref="B34:G34" si="8">COUNTIF(B$50:B$90,"&lt;"&amp;B40)</f>
        <v>0</v>
      </c>
      <c r="C34" s="16">
        <f t="shared" si="8"/>
        <v>0</v>
      </c>
      <c r="D34" s="16">
        <f t="shared" si="8"/>
        <v>1</v>
      </c>
      <c r="E34" s="16">
        <f t="shared" si="8"/>
        <v>0</v>
      </c>
      <c r="F34" s="16">
        <f t="shared" si="8"/>
        <v>2</v>
      </c>
      <c r="G34" s="16">
        <f t="shared" si="8"/>
        <v>0</v>
      </c>
      <c r="H34" s="16"/>
      <c r="I34" s="19" t="s">
        <v>43</v>
      </c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ht="12.75" hidden="1" customHeight="1">
      <c r="A35" s="26" t="s">
        <v>44</v>
      </c>
      <c r="B35" s="27"/>
      <c r="C35" s="27"/>
      <c r="D35" s="27"/>
      <c r="E35" s="27"/>
      <c r="F35" s="27"/>
      <c r="G35" s="27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ht="12.75" hidden="1" customHeight="1">
      <c r="A36" s="22" t="s">
        <v>45</v>
      </c>
      <c r="B36" s="24">
        <f t="shared" ref="B36:G36" si="9">B29-B28</f>
        <v>23</v>
      </c>
      <c r="C36" s="25">
        <f t="shared" si="9"/>
        <v>4.186898484</v>
      </c>
      <c r="D36" s="16">
        <f t="shared" si="9"/>
        <v>10</v>
      </c>
      <c r="E36" s="16">
        <f t="shared" si="9"/>
        <v>38</v>
      </c>
      <c r="F36" s="16">
        <f t="shared" si="9"/>
        <v>8.25</v>
      </c>
      <c r="G36" s="16">
        <f t="shared" si="9"/>
        <v>9</v>
      </c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ht="12.75" hidden="1" customHeight="1">
      <c r="A37" s="22" t="s">
        <v>46</v>
      </c>
      <c r="B37" s="24">
        <f t="shared" ref="B37:G37" si="10">B30-B29</f>
        <v>17.5</v>
      </c>
      <c r="C37" s="25">
        <f t="shared" si="10"/>
        <v>11.99403985</v>
      </c>
      <c r="D37" s="16">
        <f t="shared" si="10"/>
        <v>7</v>
      </c>
      <c r="E37" s="16">
        <f t="shared" si="10"/>
        <v>23</v>
      </c>
      <c r="F37" s="16">
        <f t="shared" si="10"/>
        <v>10.25</v>
      </c>
      <c r="G37" s="16">
        <f t="shared" si="10"/>
        <v>12</v>
      </c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ht="12.75" hidden="1" customHeight="1">
      <c r="A38" s="26" t="s">
        <v>47</v>
      </c>
      <c r="B38" s="27"/>
      <c r="C38" s="27"/>
      <c r="D38" s="27"/>
      <c r="E38" s="27"/>
      <c r="F38" s="27"/>
      <c r="G38" s="27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ht="12.75" hidden="1" customHeight="1">
      <c r="A39" s="22" t="s">
        <v>48</v>
      </c>
      <c r="B39" s="16">
        <f t="shared" ref="B39:G39" si="11">B30+1.5*B32</f>
        <v>140.75</v>
      </c>
      <c r="C39" s="16">
        <f t="shared" si="11"/>
        <v>58.13565885</v>
      </c>
      <c r="D39" s="16">
        <f t="shared" si="11"/>
        <v>124.5</v>
      </c>
      <c r="E39" s="16">
        <f t="shared" si="11"/>
        <v>207.5</v>
      </c>
      <c r="F39" s="16">
        <f t="shared" si="11"/>
        <v>121.5</v>
      </c>
      <c r="G39" s="16">
        <f t="shared" si="11"/>
        <v>87.5</v>
      </c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ht="12.75" hidden="1" customHeight="1">
      <c r="A40" s="22" t="s">
        <v>49</v>
      </c>
      <c r="B40" s="16">
        <f t="shared" ref="B40:G40" si="12">B28-1.5*B32</f>
        <v>-21.25</v>
      </c>
      <c r="C40" s="16">
        <f t="shared" si="12"/>
        <v>-6.588094498</v>
      </c>
      <c r="D40" s="16">
        <f t="shared" si="12"/>
        <v>56.5</v>
      </c>
      <c r="E40" s="16">
        <f t="shared" si="12"/>
        <v>-36.5</v>
      </c>
      <c r="F40" s="16">
        <f t="shared" si="12"/>
        <v>47.5</v>
      </c>
      <c r="G40" s="16">
        <f t="shared" si="12"/>
        <v>3.5</v>
      </c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ht="12.75" hidden="1" customHeight="1">
      <c r="A41" s="22" t="s">
        <v>50</v>
      </c>
      <c r="B41" s="16">
        <f t="shared" ref="B41:G41" si="13">MIN(B39,B31)</f>
        <v>108</v>
      </c>
      <c r="C41" s="16">
        <f t="shared" si="13"/>
        <v>58.13565885</v>
      </c>
      <c r="D41" s="16">
        <f t="shared" si="13"/>
        <v>124.5</v>
      </c>
      <c r="E41" s="16">
        <f t="shared" si="13"/>
        <v>138</v>
      </c>
      <c r="F41" s="16">
        <f t="shared" si="13"/>
        <v>121.5</v>
      </c>
      <c r="G41" s="16">
        <f t="shared" si="13"/>
        <v>87.5</v>
      </c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ht="12.75" hidden="1" customHeight="1">
      <c r="A42" s="22" t="s">
        <v>51</v>
      </c>
      <c r="B42" s="24">
        <f t="shared" ref="B42:G42" si="14">MAX(B27,B40)</f>
        <v>22</v>
      </c>
      <c r="C42" s="25">
        <f t="shared" si="14"/>
        <v>12.0797331</v>
      </c>
      <c r="D42" s="16">
        <f t="shared" si="14"/>
        <v>56.5</v>
      </c>
      <c r="E42" s="16">
        <f t="shared" si="14"/>
        <v>40</v>
      </c>
      <c r="F42" s="16">
        <f t="shared" si="14"/>
        <v>47.5</v>
      </c>
      <c r="G42" s="16">
        <f t="shared" si="14"/>
        <v>22</v>
      </c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ht="12.75" hidden="1" customHeight="1">
      <c r="A43" s="22" t="s">
        <v>52</v>
      </c>
      <c r="B43" s="16">
        <f t="shared" ref="B43:G43" si="15">B41-B30</f>
        <v>28</v>
      </c>
      <c r="C43" s="16">
        <f t="shared" si="15"/>
        <v>24.2714075</v>
      </c>
      <c r="D43" s="16">
        <f t="shared" si="15"/>
        <v>25.5</v>
      </c>
      <c r="E43" s="16">
        <f t="shared" si="15"/>
        <v>22</v>
      </c>
      <c r="F43" s="16">
        <f t="shared" si="15"/>
        <v>27.75</v>
      </c>
      <c r="G43" s="16">
        <f t="shared" si="15"/>
        <v>31.5</v>
      </c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ht="12.75" hidden="1" customHeight="1">
      <c r="A44" s="22" t="s">
        <v>53</v>
      </c>
      <c r="B44" s="24">
        <f t="shared" ref="B44:G44" si="16">B28-B42</f>
        <v>17.5</v>
      </c>
      <c r="C44" s="25">
        <f t="shared" si="16"/>
        <v>5.603579903</v>
      </c>
      <c r="D44" s="16">
        <f t="shared" si="16"/>
        <v>25.5</v>
      </c>
      <c r="E44" s="16">
        <f t="shared" si="16"/>
        <v>15</v>
      </c>
      <c r="F44" s="16">
        <f t="shared" si="16"/>
        <v>27.75</v>
      </c>
      <c r="G44" s="16">
        <f t="shared" si="16"/>
        <v>13</v>
      </c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ht="12.75" hidden="1" customHeight="1">
      <c r="A45" s="26" t="s">
        <v>54</v>
      </c>
      <c r="B45" s="27"/>
      <c r="C45" s="27"/>
      <c r="D45" s="27"/>
      <c r="E45" s="27"/>
      <c r="F45" s="27"/>
      <c r="G45" s="27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ht="12.75" hidden="1" customHeight="1">
      <c r="A46" s="22" t="s">
        <v>36</v>
      </c>
      <c r="B46" s="16" t="str">
        <f t="shared" ref="B46:G46" si="17">IF(B33&gt;0,B31,NA())</f>
        <v>#N/A</v>
      </c>
      <c r="C46" s="25">
        <f t="shared" si="17"/>
        <v>78.60455077</v>
      </c>
      <c r="D46" s="16">
        <f t="shared" si="17"/>
        <v>145</v>
      </c>
      <c r="E46" s="16" t="str">
        <f t="shared" si="17"/>
        <v>#N/A</v>
      </c>
      <c r="F46" s="16">
        <f t="shared" si="17"/>
        <v>140</v>
      </c>
      <c r="G46" s="16">
        <f t="shared" si="17"/>
        <v>130</v>
      </c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ht="12.75" hidden="1" customHeight="1">
      <c r="A47" s="22" t="s">
        <v>29</v>
      </c>
      <c r="B47" s="16" t="str">
        <f t="shared" ref="B47:G47" si="18">IF(B34&gt;0,B27,NA())</f>
        <v>#N/A</v>
      </c>
      <c r="C47" s="16" t="str">
        <f t="shared" si="18"/>
        <v>#N/A</v>
      </c>
      <c r="D47" s="16">
        <f t="shared" si="18"/>
        <v>30</v>
      </c>
      <c r="E47" s="16" t="str">
        <f t="shared" si="18"/>
        <v>#N/A</v>
      </c>
      <c r="F47" s="16">
        <f t="shared" si="18"/>
        <v>10</v>
      </c>
      <c r="G47" s="16" t="str">
        <f t="shared" si="18"/>
        <v>#N/A</v>
      </c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ht="12.75" customHeight="1">
      <c r="A48" s="16"/>
      <c r="B48" s="16"/>
      <c r="C48" s="16"/>
      <c r="D48" s="16"/>
      <c r="E48" s="16"/>
      <c r="F48" s="16"/>
      <c r="G48" s="16"/>
      <c r="H48" s="16"/>
      <c r="I48" s="20" t="s">
        <v>55</v>
      </c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ht="12.75" customHeight="1">
      <c r="A49" s="28" t="s">
        <v>56</v>
      </c>
      <c r="B49" s="29" t="str">
        <f t="shared" ref="B49:G49" si="19">B26</f>
        <v>Sample 1</v>
      </c>
      <c r="C49" s="29" t="str">
        <f t="shared" si="19"/>
        <v>Sample 2</v>
      </c>
      <c r="D49" s="29" t="str">
        <f t="shared" si="19"/>
        <v>Sample 3</v>
      </c>
      <c r="E49" s="29" t="str">
        <f t="shared" si="19"/>
        <v>Sample 4</v>
      </c>
      <c r="F49" s="29" t="str">
        <f t="shared" si="19"/>
        <v>Sample 5</v>
      </c>
      <c r="G49" s="29" t="str">
        <f t="shared" si="19"/>
        <v>Sample 6</v>
      </c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ht="12.75" customHeight="1">
      <c r="A50" s="16"/>
      <c r="B50" s="30">
        <v>52.0</v>
      </c>
      <c r="C50" s="31">
        <v>18.15881420284716</v>
      </c>
      <c r="D50" s="32">
        <v>102.0</v>
      </c>
      <c r="E50" s="32">
        <v>116.0</v>
      </c>
      <c r="F50" s="32">
        <v>98.0</v>
      </c>
      <c r="G50" s="32">
        <v>31.0</v>
      </c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ht="12.75" customHeight="1">
      <c r="A51" s="16"/>
      <c r="B51" s="30">
        <v>63.0</v>
      </c>
      <c r="C51" s="31">
        <v>17.014400814718055</v>
      </c>
      <c r="D51" s="32">
        <v>99.0</v>
      </c>
      <c r="E51" s="32">
        <v>98.0</v>
      </c>
      <c r="F51" s="32">
        <v>97.0</v>
      </c>
      <c r="G51" s="32">
        <v>35.0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ht="12.75" customHeight="1">
      <c r="A52" s="16"/>
      <c r="B52" s="30">
        <v>107.0</v>
      </c>
      <c r="C52" s="31">
        <v>48.031902726373154</v>
      </c>
      <c r="D52" s="32">
        <v>102.0</v>
      </c>
      <c r="E52" s="32">
        <v>95.0</v>
      </c>
      <c r="F52" s="32">
        <v>94.0</v>
      </c>
      <c r="G52" s="32">
        <v>45.0</v>
      </c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ht="12.75" customHeight="1">
      <c r="A53" s="16"/>
      <c r="B53" s="30">
        <v>54.0</v>
      </c>
      <c r="C53" s="31">
        <v>30.536229662009877</v>
      </c>
      <c r="D53" s="32">
        <v>100.0</v>
      </c>
      <c r="E53" s="32">
        <v>67.0</v>
      </c>
      <c r="F53" s="32">
        <v>98.0</v>
      </c>
      <c r="G53" s="32">
        <v>29.0</v>
      </c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ht="12.75" customHeight="1">
      <c r="A54" s="16"/>
      <c r="B54" s="30">
        <v>79.0</v>
      </c>
      <c r="C54" s="31">
        <v>20.9232407071785</v>
      </c>
      <c r="D54" s="32">
        <v>106.0</v>
      </c>
      <c r="E54" s="32">
        <v>48.0</v>
      </c>
      <c r="F54" s="32">
        <v>96.0</v>
      </c>
      <c r="G54" s="32">
        <v>44.0</v>
      </c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ht="12.75" customHeight="1">
      <c r="A55" s="16"/>
      <c r="B55" s="30">
        <v>80.0</v>
      </c>
      <c r="C55" s="31">
        <v>29.256477015400773</v>
      </c>
      <c r="D55" s="32">
        <v>91.0</v>
      </c>
      <c r="E55" s="32">
        <v>109.0</v>
      </c>
      <c r="F55" s="32">
        <v>83.0</v>
      </c>
      <c r="G55" s="32">
        <v>67.0</v>
      </c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ht="12.75" customHeight="1">
      <c r="A56" s="16"/>
      <c r="B56" s="30">
        <v>108.0</v>
      </c>
      <c r="C56" s="31">
        <v>42.3640232337327</v>
      </c>
      <c r="D56" s="32">
        <v>82.0</v>
      </c>
      <c r="E56" s="32">
        <v>72.0</v>
      </c>
      <c r="F56" s="32">
        <v>75.0</v>
      </c>
      <c r="G56" s="32">
        <v>55.0</v>
      </c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ht="12.75" customHeight="1">
      <c r="A57" s="16"/>
      <c r="B57" s="30">
        <v>80.0</v>
      </c>
      <c r="C57" s="31">
        <v>30.74898797632434</v>
      </c>
      <c r="D57" s="32">
        <v>84.0</v>
      </c>
      <c r="E57" s="32">
        <v>125.0</v>
      </c>
      <c r="F57" s="32">
        <v>76.0</v>
      </c>
      <c r="G57" s="32">
        <v>41.0</v>
      </c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ht="12.75" customHeight="1">
      <c r="A58" s="16"/>
      <c r="B58" s="30">
        <v>78.0</v>
      </c>
      <c r="C58" s="31">
        <v>14.508174265705545</v>
      </c>
      <c r="D58" s="32">
        <v>75.0</v>
      </c>
      <c r="E58" s="32">
        <v>55.0</v>
      </c>
      <c r="F58" s="32">
        <v>72.0</v>
      </c>
      <c r="G58" s="32">
        <v>57.0</v>
      </c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ht="12.75" customHeight="1">
      <c r="A59" s="16"/>
      <c r="B59" s="30">
        <v>106.0</v>
      </c>
      <c r="C59" s="31">
        <v>17.213458084033938</v>
      </c>
      <c r="D59" s="32">
        <v>93.0</v>
      </c>
      <c r="E59" s="32">
        <v>119.0</v>
      </c>
      <c r="F59" s="32">
        <v>84.0</v>
      </c>
      <c r="G59" s="32">
        <v>34.0</v>
      </c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ht="12.75" customHeight="1">
      <c r="A60" s="16"/>
      <c r="B60" s="30">
        <v>80.0</v>
      </c>
      <c r="C60" s="31">
        <v>34.90267246385527</v>
      </c>
      <c r="D60" s="32">
        <v>98.0</v>
      </c>
      <c r="E60" s="32">
        <v>92.0</v>
      </c>
      <c r="F60" s="32">
        <v>89.0</v>
      </c>
      <c r="G60" s="32">
        <v>22.0</v>
      </c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ht="12.75" customHeight="1">
      <c r="A61" s="16"/>
      <c r="B61" s="30">
        <v>61.0</v>
      </c>
      <c r="C61" s="31">
        <v>42.170589788562815</v>
      </c>
      <c r="D61" s="32">
        <v>97.0</v>
      </c>
      <c r="E61" s="32">
        <v>46.0</v>
      </c>
      <c r="F61" s="32">
        <v>90.0</v>
      </c>
      <c r="G61" s="32">
        <v>38.0</v>
      </c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ht="12.75" customHeight="1">
      <c r="A62" s="16"/>
      <c r="B62" s="30">
        <v>42.0</v>
      </c>
      <c r="C62" s="31">
        <v>22.817182273002675</v>
      </c>
      <c r="D62" s="32">
        <v>99.0</v>
      </c>
      <c r="E62" s="32">
        <v>55.0</v>
      </c>
      <c r="F62" s="32">
        <v>92.0</v>
      </c>
      <c r="G62" s="32">
        <v>37.0</v>
      </c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ht="12.75" customHeight="1">
      <c r="A63" s="16"/>
      <c r="B63" s="30">
        <v>104.0</v>
      </c>
      <c r="C63" s="31">
        <v>20.77952783784867</v>
      </c>
      <c r="D63" s="32">
        <v>96.0</v>
      </c>
      <c r="E63" s="32">
        <v>116.0</v>
      </c>
      <c r="F63" s="32">
        <v>95.0</v>
      </c>
      <c r="G63" s="32">
        <v>59.0</v>
      </c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ht="12.75" customHeight="1">
      <c r="A64" s="16"/>
      <c r="B64" s="30">
        <v>39.0</v>
      </c>
      <c r="C64" s="31">
        <v>20.298678329331544</v>
      </c>
      <c r="D64" s="32">
        <v>92.0</v>
      </c>
      <c r="E64" s="32">
        <v>137.0</v>
      </c>
      <c r="F64" s="32">
        <v>91.0</v>
      </c>
      <c r="G64" s="32">
        <v>56.0</v>
      </c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ht="12.75" customHeight="1">
      <c r="A65" s="16"/>
      <c r="B65" s="30">
        <v>104.0</v>
      </c>
      <c r="C65" s="31">
        <v>24.07374008893008</v>
      </c>
      <c r="D65" s="32">
        <v>108.0</v>
      </c>
      <c r="E65" s="32">
        <v>70.0</v>
      </c>
      <c r="F65" s="32">
        <v>99.0</v>
      </c>
      <c r="G65" s="32">
        <v>44.0</v>
      </c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ht="12.75" customHeight="1">
      <c r="A66" s="16"/>
      <c r="B66" s="30">
        <v>59.0</v>
      </c>
      <c r="C66" s="31">
        <v>28.707235460806665</v>
      </c>
      <c r="D66" s="32">
        <v>102.0</v>
      </c>
      <c r="E66" s="32">
        <v>131.0</v>
      </c>
      <c r="F66" s="32">
        <v>100.0</v>
      </c>
      <c r="G66" s="32">
        <v>38.0</v>
      </c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ht="12.75" customHeight="1">
      <c r="A67" s="16"/>
      <c r="B67" s="30">
        <v>73.0</v>
      </c>
      <c r="C67" s="31">
        <v>14.061214497188285</v>
      </c>
      <c r="D67" s="32">
        <v>64.0</v>
      </c>
      <c r="E67" s="32">
        <v>93.0</v>
      </c>
      <c r="F67" s="32">
        <v>63.0</v>
      </c>
      <c r="G67" s="32">
        <v>66.0</v>
      </c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ht="12.75" customHeight="1">
      <c r="A68" s="16"/>
      <c r="B68" s="30">
        <v>62.0</v>
      </c>
      <c r="C68" s="31">
        <v>41.884087777019175</v>
      </c>
      <c r="D68" s="32">
        <v>84.0</v>
      </c>
      <c r="E68" s="32">
        <v>138.0</v>
      </c>
      <c r="F68" s="32">
        <v>74.0</v>
      </c>
      <c r="G68" s="32">
        <v>57.0</v>
      </c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ht="12.75" customHeight="1">
      <c r="A69" s="16"/>
      <c r="B69" s="30">
        <v>80.0</v>
      </c>
      <c r="C69" s="31">
        <v>38.804049197372464</v>
      </c>
      <c r="D69" s="32">
        <v>77.0</v>
      </c>
      <c r="E69" s="32">
        <v>40.0</v>
      </c>
      <c r="F69" s="32">
        <v>76.0</v>
      </c>
      <c r="G69" s="32">
        <v>52.0</v>
      </c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ht="12.75" customHeight="1">
      <c r="A70" s="16"/>
      <c r="B70" s="30">
        <v>26.0</v>
      </c>
      <c r="C70" s="31">
        <v>12.253717590976999</v>
      </c>
      <c r="D70" s="32">
        <v>90.0</v>
      </c>
      <c r="E70" s="32">
        <v>98.0</v>
      </c>
      <c r="F70" s="32">
        <v>82.0</v>
      </c>
      <c r="G70" s="32">
        <v>51.0</v>
      </c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ht="12.75" customHeight="1">
      <c r="A71" s="16"/>
      <c r="B71" s="30">
        <v>91.0</v>
      </c>
      <c r="C71" s="31">
        <v>78.60455077069578</v>
      </c>
      <c r="D71" s="32">
        <v>97.0</v>
      </c>
      <c r="E71" s="32">
        <v>49.0</v>
      </c>
      <c r="F71" s="32">
        <v>93.0</v>
      </c>
      <c r="G71" s="32">
        <v>23.0</v>
      </c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ht="12.75" customHeight="1">
      <c r="A72" s="16"/>
      <c r="B72" s="30">
        <v>25.0</v>
      </c>
      <c r="C72" s="31">
        <v>17.52481260704915</v>
      </c>
      <c r="D72" s="32">
        <v>93.0</v>
      </c>
      <c r="E72" s="32"/>
      <c r="F72" s="32">
        <v>92.0</v>
      </c>
      <c r="G72" s="32">
        <v>53.0</v>
      </c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ht="12.75" customHeight="1">
      <c r="A73" s="16"/>
      <c r="B73" s="30">
        <v>63.0</v>
      </c>
      <c r="C73" s="31">
        <v>12.079733103016904</v>
      </c>
      <c r="D73" s="32">
        <v>85.0</v>
      </c>
      <c r="E73" s="32">
        <v>40.0</v>
      </c>
      <c r="F73" s="32">
        <v>78.0</v>
      </c>
      <c r="G73" s="32">
        <v>29.0</v>
      </c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ht="12.75" customHeight="1">
      <c r="A74" s="16"/>
      <c r="B74" s="30">
        <v>51.0</v>
      </c>
      <c r="C74" s="31">
        <v>18.913254813219055</v>
      </c>
      <c r="D74" s="32">
        <v>75.0</v>
      </c>
      <c r="E74" s="32"/>
      <c r="F74" s="32">
        <v>73.0</v>
      </c>
      <c r="G74" s="32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ht="12.75" customHeight="1">
      <c r="A75" s="16"/>
      <c r="B75" s="30">
        <v>28.0</v>
      </c>
      <c r="C75" s="31">
        <v>19.711160765995494</v>
      </c>
      <c r="D75" s="32">
        <v>70.0</v>
      </c>
      <c r="E75" s="32"/>
      <c r="F75" s="32">
        <v>68.0</v>
      </c>
      <c r="G75" s="32">
        <v>130.0</v>
      </c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ht="12.75" customHeight="1">
      <c r="A76" s="16"/>
      <c r="B76" s="30">
        <v>41.0</v>
      </c>
      <c r="C76" s="32"/>
      <c r="D76" s="32">
        <v>91.0</v>
      </c>
      <c r="E76" s="32"/>
      <c r="F76" s="32">
        <v>82.0</v>
      </c>
      <c r="G76" s="32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ht="12.75" customHeight="1">
      <c r="A77" s="16"/>
      <c r="B77" s="30">
        <v>30.0</v>
      </c>
      <c r="C77" s="32"/>
      <c r="D77" s="32">
        <v>95.0</v>
      </c>
      <c r="E77" s="32"/>
      <c r="F77" s="32">
        <v>89.0</v>
      </c>
      <c r="G77" s="32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ht="12.75" customHeight="1">
      <c r="A78" s="16"/>
      <c r="B78" s="30">
        <v>94.0</v>
      </c>
      <c r="C78" s="32"/>
      <c r="D78" s="32">
        <v>94.0</v>
      </c>
      <c r="E78" s="32"/>
      <c r="F78" s="32">
        <v>86.0</v>
      </c>
      <c r="G78" s="32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ht="12.75" customHeight="1">
      <c r="A79" s="16"/>
      <c r="B79" s="30">
        <v>22.0</v>
      </c>
      <c r="C79" s="32"/>
      <c r="D79" s="32">
        <v>78.0</v>
      </c>
      <c r="E79" s="32"/>
      <c r="F79" s="32">
        <v>72.0</v>
      </c>
      <c r="G79" s="32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ht="12.75" customHeight="1">
      <c r="A80" s="16"/>
      <c r="B80" s="30">
        <v>26.609232489794522</v>
      </c>
      <c r="C80" s="32"/>
      <c r="D80" s="32">
        <v>82.0</v>
      </c>
      <c r="E80" s="32"/>
      <c r="F80" s="32">
        <v>74.0</v>
      </c>
      <c r="G80" s="32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ht="12.75" customHeight="1">
      <c r="A81" s="16"/>
      <c r="B81" s="30">
        <v>32.5219921862626</v>
      </c>
      <c r="C81" s="32"/>
      <c r="D81" s="32">
        <v>85.0</v>
      </c>
      <c r="E81" s="32"/>
      <c r="F81" s="32">
        <v>79.0</v>
      </c>
      <c r="G81" s="32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ht="12.75" customHeight="1">
      <c r="A82" s="16"/>
      <c r="B82" s="30">
        <v>65.56103887485435</v>
      </c>
      <c r="C82" s="32"/>
      <c r="D82" s="32">
        <v>85.0</v>
      </c>
      <c r="E82" s="32"/>
      <c r="F82" s="32">
        <v>78.0</v>
      </c>
      <c r="G82" s="32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ht="12.75" customHeight="1">
      <c r="A83" s="16"/>
      <c r="B83" s="30">
        <v>36.32109396268521</v>
      </c>
      <c r="C83" s="32"/>
      <c r="D83" s="32">
        <v>82.0</v>
      </c>
      <c r="E83" s="32"/>
      <c r="F83" s="32">
        <v>81.0</v>
      </c>
      <c r="G83" s="32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ht="12.75" customHeight="1">
      <c r="A84" s="16"/>
      <c r="B84" s="32"/>
      <c r="C84" s="32"/>
      <c r="D84" s="32"/>
      <c r="E84" s="32"/>
      <c r="F84" s="32"/>
      <c r="G84" s="32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ht="12.75" customHeight="1">
      <c r="A85" s="16"/>
      <c r="B85" s="32"/>
      <c r="C85" s="32"/>
      <c r="D85" s="32"/>
      <c r="E85" s="32"/>
      <c r="F85" s="32">
        <v>20.0</v>
      </c>
      <c r="G85" s="32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ht="12.75" customHeight="1">
      <c r="A86" s="16"/>
      <c r="B86" s="32"/>
      <c r="C86" s="32"/>
      <c r="D86" s="32">
        <v>30.0</v>
      </c>
      <c r="E86" s="32"/>
      <c r="F86" s="32">
        <v>10.0</v>
      </c>
      <c r="G86" s="32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ht="12.75" customHeight="1">
      <c r="A87" s="16"/>
      <c r="B87" s="32"/>
      <c r="C87" s="32"/>
      <c r="D87" s="32">
        <v>140.0</v>
      </c>
      <c r="E87" s="32"/>
      <c r="F87" s="32">
        <v>140.0</v>
      </c>
      <c r="G87" s="32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ht="12.75" customHeight="1">
      <c r="A88" s="16"/>
      <c r="B88" s="32"/>
      <c r="C88" s="32"/>
      <c r="D88" s="32">
        <v>145.0</v>
      </c>
      <c r="E88" s="32"/>
      <c r="F88" s="32">
        <v>130.0</v>
      </c>
      <c r="G88" s="32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ht="12.75" customHeight="1">
      <c r="A89" s="16"/>
      <c r="B89" s="32"/>
      <c r="C89" s="32"/>
      <c r="D89" s="32"/>
      <c r="E89" s="32"/>
      <c r="F89" s="32"/>
      <c r="G89" s="32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ht="12.75" customHeight="1">
      <c r="A90" s="33" t="s">
        <v>57</v>
      </c>
      <c r="B90" s="33"/>
      <c r="C90" s="27"/>
      <c r="D90" s="27"/>
      <c r="E90" s="27"/>
      <c r="F90" s="27"/>
      <c r="G90" s="27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ht="12.75" customHeight="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ht="12.75" customHeigh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ht="12.75" customHeigh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ht="12.75" customHeight="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ht="12.75" customHeight="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ht="12.75" customHeight="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ht="12.75" customHeight="1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ht="12.75" customHeigh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ht="12.75" customHeigh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ht="12.75" customHeight="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ht="12.75" customHeigh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ht="12.75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ht="12.75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ht="12.75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ht="12.75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ht="12.75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ht="12.75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ht="12.75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ht="12.75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ht="12.75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ht="12.75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ht="12.75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ht="12.75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ht="12.75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ht="12.75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ht="12.75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ht="12.75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ht="12.75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ht="12.75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ht="12.75" customHeigh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ht="12.75" customHeigh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ht="12.75" customHeigh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ht="12.75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ht="12.75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ht="12.75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ht="12.75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ht="12.75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ht="12.75" customHeigh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ht="12.75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ht="12.75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ht="12.75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ht="12.75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ht="12.75" customHeigh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ht="12.75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ht="12.75" customHeigh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ht="12.75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ht="12.75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ht="12.75" customHeigh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ht="12.75" customHeigh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ht="12.75" customHeigh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ht="12.75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ht="12.7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ht="12.75" customHeigh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ht="12.75" customHeigh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ht="12.75" customHeigh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ht="12.75" customHeigh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ht="12.75" customHeigh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ht="12.75" customHeigh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ht="12.75" customHeigh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ht="12.75" customHeigh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ht="12.75" customHeigh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ht="12.75" customHeigh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ht="12.75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ht="12.75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ht="12.75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ht="12.75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ht="12.75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ht="12.75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ht="12.75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ht="12.75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ht="12.75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ht="12.75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ht="12.75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ht="12.75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ht="12.75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ht="12.75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ht="12.75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ht="12.75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ht="12.75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ht="12.75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ht="12.75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ht="12.75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ht="12.75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ht="12.75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ht="12.75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ht="12.75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ht="12.75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ht="12.75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ht="12.75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ht="12.75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ht="12.75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ht="12.75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ht="12.75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ht="12.75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ht="12.75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ht="12.75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ht="12.75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ht="12.75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ht="12.75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ht="12.75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ht="12.75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ht="12.75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ht="12.75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ht="12.75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ht="12.75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ht="12.75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ht="12.75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ht="12.75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ht="12.75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ht="12.75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ht="12.75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ht="12.75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ht="12.75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ht="12.75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ht="12.75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ht="12.75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ht="12.75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ht="12.75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ht="12.75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ht="12.75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ht="12.75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ht="12.75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ht="12.75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ht="12.75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ht="12.75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ht="12.75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ht="12.75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ht="12.7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ht="12.75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ht="12.75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ht="12.75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ht="12.75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ht="12.75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ht="12.75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ht="12.75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ht="12.75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ht="12.75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ht="12.75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ht="12.75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ht="12.75" customHeigh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ht="12.75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ht="12.75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ht="12.75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ht="12.75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ht="12.75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ht="12.75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ht="12.75" customHeigh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ht="12.75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ht="12.75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ht="12.75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ht="12.75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ht="12.75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ht="12.75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ht="12.75" customHeigh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ht="12.75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ht="12.75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ht="12.75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ht="12.75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ht="12.75" customHeigh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ht="12.75" customHeigh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ht="12.75" customHeigh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ht="12.75" customHeigh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ht="12.75" customHeigh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ht="12.75" customHeigh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ht="12.75" customHeigh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ht="12.75" customHeigh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ht="12.75" customHeigh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ht="12.75" customHeigh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ht="12.75" customHeigh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ht="12.75" customHeight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ht="12.75" customHeight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ht="12.75" customHeight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ht="12.75" customHeight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ht="12.75" customHeight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ht="12.75" customHeight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ht="12.75" customHeight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ht="12.75" customHeight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ht="12.75" customHeight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ht="12.75" customHeight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ht="12.75" customHeight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ht="12.75" customHeight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ht="12.75" customHeight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ht="12.75" customHeight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ht="12.75" customHeight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ht="12.75" customHeight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ht="12.75" customHeight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ht="12.75" customHeight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ht="12.75" customHeight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ht="12.75" customHeight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ht="12.75" customHeight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ht="12.75" customHeight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ht="12.75" customHeight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ht="12.75" customHeight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ht="12.75" customHeight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ht="12.75" customHeight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ht="12.75" customHeight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ht="12.75" customHeigh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ht="12.75" customHeigh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ht="12.75" customHeight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ht="12.75" customHeight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ht="12.75" customHeight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ht="12.75" customHeight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ht="12.75" customHeight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ht="12.75" customHeight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ht="12.75" customHeigh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ht="12.75" customHeight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ht="12.75" customHeight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ht="12.75" customHeight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ht="12.75" customHeight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ht="12.75" customHeight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ht="12.75" customHeight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ht="12.75" customHeight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ht="12.75" customHeight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ht="12.75" customHeight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ht="12.75" customHeight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ht="12.75" customHeigh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ht="12.75" customHeight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ht="12.75" customHeight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ht="12.75" customHeigh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ht="12.75" customHeigh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ht="12.75" customHeigh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ht="12.75" customHeigh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ht="12.75" customHeigh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ht="12.75" customHeigh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ht="12.75" customHeigh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ht="12.75" customHeigh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ht="12.75" customHeigh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ht="12.75" customHeigh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ht="12.75" customHeigh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ht="12.75" customHeigh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ht="12.75" customHeigh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ht="12.75" customHeigh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ht="12.75" customHeigh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ht="12.75" customHeigh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ht="12.75" customHeigh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ht="12.75" customHeigh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ht="12.75" customHeigh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ht="12.75" customHeigh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ht="12.75" customHeigh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ht="12.75" customHeigh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ht="12.75" customHeigh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ht="12.75" customHeigh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ht="12.75" customHeigh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ht="12.75" customHeigh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ht="12.75" customHeigh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ht="12.75" customHeigh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ht="12.75" customHeigh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ht="12.75" customHeigh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ht="12.75" customHeigh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ht="12.75" customHeigh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ht="12.75" customHeigh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ht="12.75" customHeigh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ht="12.75" customHeigh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ht="12.75" customHeigh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ht="12.75" customHeigh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ht="12.75" customHeigh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ht="12.75" customHeigh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ht="12.75" customHeigh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ht="12.75" customHeigh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ht="12.75" customHeigh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ht="12.75" customHeigh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ht="12.75" customHeigh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ht="12.75" customHeigh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ht="12.75" customHeigh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ht="12.75" customHeigh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ht="12.75" customHeigh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ht="12.75" customHeigh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ht="12.75" customHeigh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ht="12.75" customHeigh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ht="12.75" customHeigh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ht="12.75" customHeight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ht="12.75" customHeight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ht="12.75" customHeight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ht="12.75" customHeight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ht="12.75" customHeight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ht="12.75" customHeight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ht="12.75" customHeight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ht="12.75" customHeight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ht="12.75" customHeight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ht="12.75" customHeight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ht="12.75" customHeight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ht="12.75" customHeight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ht="12.75" customHeight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ht="12.75" customHeight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ht="12.75" customHeight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ht="12.75" customHeight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ht="12.75" customHeigh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ht="12.75" customHeigh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ht="12.75" customHeight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ht="12.75" customHeight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ht="12.75" customHeight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ht="12.75" customHeight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ht="12.75" customHeight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ht="12.75" customHeight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ht="12.75" customHeight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ht="12.75" customHeight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ht="12.75" customHeight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ht="12.75" customHeight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ht="12.75" customHeight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ht="12.75" customHeight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ht="12.75" customHeight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ht="12.75" customHeight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ht="12.75" customHeight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ht="12.75" customHeight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ht="12.75" customHeight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ht="12.75" customHeight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ht="12.75" customHeight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ht="12.75" customHeight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ht="12.75" customHeight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ht="12.75" customHeight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ht="12.75" customHeigh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ht="12.75" customHeigh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ht="12.75" customHeight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ht="12.75" customHeight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ht="12.75" customHeight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ht="12.75" customHeight="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ht="12.75" customHeight="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ht="12.75" customHeight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ht="12.75" customHeight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ht="12.75" customHeight="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ht="12.75" customHeight="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ht="12.75" customHeight="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ht="12.75" customHeight="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ht="12.75" customHeight="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ht="12.75" customHeight="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ht="12.75" customHeight="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ht="12.75" customHeight="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ht="12.75" customHeight="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ht="12.75" customHeight="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ht="12.75" customHeight="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ht="12.75" customHeight="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ht="12.75" customHeight="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ht="12.75" customHeight="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ht="12.75" customHeight="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ht="12.75" customHeight="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ht="12.75" customHeight="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ht="12.75" customHeight="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ht="12.75" customHeight="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ht="12.75" customHeight="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ht="12.75" customHeight="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ht="12.75" customHeight="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ht="12.75" customHeight="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ht="12.75" customHeight="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ht="12.75" customHeight="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ht="12.75" customHeight="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ht="12.75" customHeight="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ht="12.75" customHeight="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ht="12.75" customHeight="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ht="12.75" customHeight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ht="12.75" customHeight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ht="12.75" customHeight="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ht="12.75" customHeight="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ht="12.75" customHeight="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ht="12.75" customHeight="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ht="12.75" customHeight="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ht="12.75" customHeight="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ht="12.75" customHeight="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ht="12.75" customHeight="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ht="12.75" customHeight="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ht="12.75" customHeight="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ht="12.75" customHeight="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ht="12.75" customHeight="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ht="12.75" customHeight="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ht="12.75" customHeight="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ht="12.75" customHeight="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ht="12.75" customHeight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ht="12.75" customHeight="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ht="12.75" customHeight="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ht="12.75" customHeight="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ht="12.75" customHeight="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ht="12.75" customHeight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ht="12.75" customHeight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ht="12.75" customHeight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ht="12.75" customHeight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ht="12.75" customHeight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ht="12.75" customHeight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ht="12.75" customHeight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ht="12.75" customHeight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ht="12.75" customHeight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ht="12.75" customHeight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ht="12.75" customHeight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ht="12.75" customHeight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ht="12.75" customHeight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ht="12.75" customHeight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ht="12.75" customHeight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ht="12.75" customHeight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ht="12.75" customHeight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ht="12.75" customHeight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ht="12.75" customHeight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ht="12.75" customHeight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ht="12.75" customHeight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ht="12.75" customHeight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ht="12.75" customHeight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ht="12.75" customHeight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ht="12.75" customHeight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ht="12.75" customHeight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ht="12.75" customHeight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ht="12.75" customHeight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ht="12.75" customHeight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ht="12.75" customHeight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ht="12.75" customHeight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ht="12.75" customHeight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ht="12.75" customHeight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ht="12.75" customHeight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ht="12.75" customHeight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ht="12.75" customHeight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ht="12.75" customHeight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ht="12.75" customHeight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ht="12.75" customHeight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ht="12.75" customHeight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ht="12.75" customHeight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ht="12.75" customHeight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ht="12.75" customHeight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ht="12.75" customHeight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ht="12.75" customHeight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ht="12.75" customHeight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ht="12.75" customHeight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ht="12.75" customHeight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ht="12.75" customHeight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ht="12.75" customHeight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ht="12.75" customHeight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ht="12.75" customHeight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ht="12.75" customHeight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ht="12.75" customHeight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ht="12.75" customHeight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ht="12.75" customHeight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ht="12.75" customHeight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ht="12.75" customHeight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ht="12.75" customHeight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ht="12.75" customHeight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ht="12.75" customHeight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ht="12.75" customHeight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ht="12.75" customHeight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ht="12.75" customHeight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ht="12.75" customHeight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ht="12.75" customHeigh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ht="12.75" customHeight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ht="12.75" customHeight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ht="12.75" customHeight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ht="12.75" customHeight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ht="12.75" customHeight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ht="12.75" customHeight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ht="12.75" customHeight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ht="12.75" customHeight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ht="12.75" customHeight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ht="12.75" customHeight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ht="12.75" customHeight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ht="12.75" customHeight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ht="12.75" customHeight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ht="12.75" customHeight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ht="12.75" customHeight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ht="12.75" customHeight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ht="12.75" customHeight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ht="12.75" customHeight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ht="12.75" customHeight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ht="12.75" customHeight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ht="12.75" customHeight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ht="12.75" customHeight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ht="12.75" customHeight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ht="12.75" customHeight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ht="12.75" customHeight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ht="12.75" customHeight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ht="12.75" customHeight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ht="12.75" customHeight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ht="12.75" customHeight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ht="12.75" customHeight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ht="12.75" customHeight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ht="12.75" customHeight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ht="12.75" customHeight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ht="12.75" customHeight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ht="12.75" customHeight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ht="12.75" customHeight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ht="12.75" customHeight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ht="12.75" customHeight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ht="12.75" customHeight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ht="12.75" customHeight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ht="12.75" customHeight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ht="12.75" customHeight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ht="12.75" customHeight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ht="12.75" customHeight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ht="12.75" customHeight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ht="12.75" customHeight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ht="12.75" customHeight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ht="12.75" customHeight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ht="12.75" customHeight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ht="12.75" customHeight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ht="12.75" customHeight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ht="12.75" customHeight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ht="12.75" customHeight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ht="12.75" customHeight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ht="12.75" customHeight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ht="12.75" customHeight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ht="12.75" customHeight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ht="12.75" customHeight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ht="12.75" customHeight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ht="12.75" customHeight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ht="12.75" customHeight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ht="12.75" customHeight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ht="12.75" customHeight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ht="12.75" customHeight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ht="12.75" customHeight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ht="12.75" customHeight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ht="12.75" customHeight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ht="12.75" customHeight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ht="12.75" customHeight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ht="12.75" customHeight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ht="12.75" customHeight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ht="12.75" customHeight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ht="12.75" customHeight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ht="12.75" customHeight="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ht="12.75" customHeight="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ht="12.75" customHeight="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ht="12.75" customHeight="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ht="12.75" customHeight="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ht="12.75" customHeight="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ht="12.75" customHeight="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ht="12.75" customHeight="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ht="12.75" customHeight="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ht="12.75" customHeight="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ht="12.75" customHeight="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ht="12.75" customHeight="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ht="12.75" customHeight="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ht="12.75" customHeight="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ht="12.75" customHeight="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ht="12.75" customHeight="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ht="12.75" customHeight="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ht="12.75" customHeight="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ht="12.75" customHeight="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ht="12.75" customHeight="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ht="12.75" customHeight="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ht="12.75" customHeight="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ht="12.75" customHeight="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ht="12.75" customHeight="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ht="12.75" customHeight="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ht="12.75" customHeight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ht="12.75" customHeight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ht="12.75" customHeight="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ht="12.75" customHeight="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ht="12.75" customHeight="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ht="12.75" customHeight="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ht="12.75" customHeight="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ht="12.75" customHeight="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ht="12.75" customHeight="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ht="12.75" customHeight="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ht="12.75" customHeight="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ht="12.75" customHeight="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ht="12.75" customHeight="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ht="12.75" customHeight="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ht="12.75" customHeight="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ht="12.75" customHeight="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ht="12.75" customHeight="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ht="12.75" customHeight="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ht="12.75" customHeight="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ht="12.75" customHeight="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ht="12.75" customHeight="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ht="12.75" customHeight="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ht="12.75" customHeight="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ht="12.75" customHeight="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ht="12.75" customHeight="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ht="12.75" customHeight="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ht="12.75" customHeight="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ht="12.75" customHeight="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ht="12.75" customHeight="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ht="12.75" customHeight="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ht="12.75" customHeight="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ht="12.75" customHeight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ht="12.75" customHeight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ht="12.75" customHeight="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ht="12.75" customHeight="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ht="12.75" customHeight="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ht="12.75" customHeight="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ht="12.75" customHeight="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ht="12.75" customHeight="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ht="12.75" customHeight="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ht="12.75" customHeight="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ht="12.75" customHeight="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ht="12.75" customHeight="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ht="12.75" customHeight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ht="12.75" customHeight="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ht="12.75" customHeight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ht="12.75" customHeight="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ht="12.75" customHeight="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ht="12.75" customHeight="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ht="12.75" customHeight="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ht="12.75" customHeight="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ht="12.75" customHeight="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ht="12.75" customHeight="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ht="12.75" customHeight="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ht="12.75" customHeight="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ht="12.75" customHeight="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ht="12.75" customHeight="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ht="12.75" customHeight="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ht="12.75" customHeight="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ht="12.75" customHeight="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ht="12.75" customHeight="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ht="12.75" customHeight="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ht="12.75" customHeight="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ht="12.75" customHeight="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ht="12.75" customHeight="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ht="12.75" customHeight="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ht="12.75" customHeight="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ht="12.75" customHeight="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ht="12.75" customHeight="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ht="12.75" customHeight="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ht="12.75" customHeight="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ht="12.75" customHeight="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ht="12.75" customHeight="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ht="12.75" customHeight="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ht="12.75" customHeight="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ht="12.75" customHeight="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ht="12.75" customHeight="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ht="12.75" customHeight="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ht="12.75" customHeight="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ht="12.75" customHeight="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ht="12.75" customHeight="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ht="12.75" customHeight="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ht="12.75" customHeight="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ht="12.75" customHeight="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ht="12.75" customHeight="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ht="12.75" customHeight="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ht="12.75" customHeight="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ht="12.75" customHeight="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ht="12.75" customHeight="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ht="12.75" customHeight="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ht="12.75" customHeight="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ht="12.75" customHeight="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ht="12.75" customHeight="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ht="12.75" customHeight="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ht="12.75" customHeight="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ht="12.75" customHeight="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ht="12.75" customHeight="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ht="12.75" customHeight="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ht="12.75" customHeight="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ht="12.75" customHeight="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ht="12.75" customHeight="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ht="12.75" customHeight="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ht="12.75" customHeight="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ht="12.75" customHeight="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ht="12.75" customHeight="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ht="12.75" customHeight="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ht="12.75" customHeight="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ht="12.75" customHeight="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ht="12.75" customHeight="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ht="12.75" customHeight="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ht="12.75" customHeight="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ht="12.75" customHeight="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ht="12.75" customHeight="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ht="12.75" customHeight="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ht="12.75" customHeight="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ht="12.75" customHeight="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ht="12.75" customHeight="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ht="12.75" customHeight="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ht="12.75" customHeight="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ht="12.75" customHeight="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ht="12.75" customHeight="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ht="12.75" customHeight="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ht="12.75" customHeight="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ht="12.75" customHeight="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ht="12.75" customHeight="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ht="12.75" customHeight="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ht="12.75" customHeight="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ht="12.75" customHeight="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ht="12.75" customHeight="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ht="12.75" customHeight="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ht="12.75" customHeight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ht="12.75" customHeight="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ht="12.75" customHeight="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ht="12.75" customHeight="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ht="12.75" customHeight="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ht="12.75" customHeight="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ht="12.75" customHeight="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ht="12.75" customHeight="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ht="12.75" customHeight="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ht="12.75" customHeight="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ht="12.75" customHeight="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ht="12.75" customHeight="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ht="12.75" customHeight="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ht="12.75" customHeight="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ht="12.75" customHeight="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ht="12.75" customHeight="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ht="12.75" customHeight="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ht="12.75" customHeight="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ht="12.75" customHeight="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ht="12.75" customHeight="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ht="12.75" customHeight="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ht="12.75" customHeight="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ht="12.75" customHeight="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ht="12.75" customHeight="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ht="12.75" customHeight="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ht="12.75" customHeight="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ht="12.75" customHeight="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ht="12.75" customHeight="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ht="12.75" customHeight="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ht="12.75" customHeight="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ht="12.75" customHeight="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ht="12.75" customHeight="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ht="12.75" customHeight="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ht="12.75" customHeight="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ht="12.75" customHeight="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ht="12.75" customHeight="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ht="12.75" customHeight="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ht="12.75" customHeight="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ht="12.75" customHeight="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ht="12.75" customHeight="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ht="12.75" customHeight="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ht="12.75" customHeight="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ht="12.75" customHeight="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ht="12.75" customHeight="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ht="12.75" customHeight="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ht="12.75" customHeight="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ht="12.75" customHeight="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ht="12.75" customHeight="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ht="12.75" customHeight="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ht="12.75" customHeight="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ht="12.75" customHeight="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ht="12.75" customHeight="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ht="12.75" customHeight="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ht="12.75" customHeight="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ht="12.75" customHeight="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ht="12.75" customHeight="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ht="12.75" customHeight="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ht="12.75" customHeight="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ht="12.75" customHeight="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ht="12.75" customHeight="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ht="12.75" customHeight="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ht="12.75" customHeight="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ht="12.75" customHeight="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ht="12.75" customHeight="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ht="12.75" customHeight="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ht="12.75" customHeight="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ht="12.75" customHeight="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ht="12.75" customHeight="1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ht="12.75" customHeight="1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ht="12.75" customHeight="1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ht="12.75" customHeight="1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ht="12.75" customHeight="1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ht="12.75" customHeight="1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ht="12.75" customHeight="1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ht="12.75" customHeight="1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ht="12.75" customHeight="1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ht="12.75" customHeight="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ht="12.75" customHeight="1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ht="12.75" customHeight="1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ht="12.75" customHeight="1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ht="12.75" customHeight="1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ht="12.75" customHeight="1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ht="12.75" customHeight="1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ht="12.75" customHeight="1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ht="12.75" customHeight="1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ht="12.75" customHeight="1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ht="12.75" customHeight="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ht="12.75" customHeight="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ht="12.75" customHeight="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ht="12.75" customHeight="1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ht="12.75" customHeight="1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ht="12.75" customHeight="1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ht="12.75" customHeight="1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ht="12.75" customHeight="1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ht="12.75" customHeight="1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ht="12.75" customHeight="1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ht="12.75" customHeight="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ht="12.75" customHeight="1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ht="12.75" customHeight="1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ht="12.75" customHeight="1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ht="12.75" customHeight="1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ht="12.75" customHeight="1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ht="12.75" customHeight="1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ht="12.75" customHeight="1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ht="12.75" customHeight="1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ht="12.75" customHeight="1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ht="12.75" customHeight="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ht="12.75" customHeight="1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ht="12.75" customHeight="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ht="12.75" customHeight="1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ht="12.75" customHeight="1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ht="12.75" customHeight="1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ht="12.75" customHeight="1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ht="12.75" customHeight="1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ht="12.75" customHeight="1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ht="12.75" customHeight="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ht="12.75" customHeight="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ht="12.75" customHeight="1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ht="12.75" customHeight="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ht="12.75" customHeight="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ht="12.75" customHeight="1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ht="12.75" customHeight="1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ht="12.75" customHeight="1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ht="12.75" customHeight="1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ht="12.75" customHeight="1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ht="12.75" customHeight="1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ht="12.75" customHeight="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ht="12.75" customHeight="1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ht="12.75" customHeight="1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ht="12.75" customHeight="1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ht="12.75" customHeight="1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ht="12.75" customHeight="1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ht="12.75" customHeight="1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ht="12.75" customHeight="1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ht="12.75" customHeight="1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ht="12.75" customHeight="1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ht="12.75" customHeight="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ht="12.75" customHeight="1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ht="12.75" customHeight="1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ht="12.75" customHeight="1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ht="12.75" customHeight="1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ht="12.75" customHeight="1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ht="12.75" customHeight="1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ht="12.75" customHeight="1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ht="12.75" customHeight="1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ht="12.75" customHeight="1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ht="12.75" customHeight="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ht="12.75" customHeight="1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ht="12.75" customHeight="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ht="12.75" customHeight="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ht="12.75" customHeight="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ht="12.75" customHeight="1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ht="12.75" customHeight="1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ht="12.75" customHeight="1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ht="12.75" customHeight="1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ht="12.75" customHeight="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ht="12.75" customHeight="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ht="12.75" customHeight="1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ht="12.75" customHeight="1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ht="12.75" customHeight="1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ht="12.75" customHeight="1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ht="12.75" customHeight="1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ht="12.75" customHeight="1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ht="12.75" customHeight="1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ht="12.75" customHeight="1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ht="12.75" customHeight="1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ht="12.75" customHeight="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ht="12.75" customHeight="1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ht="12.75" customHeight="1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ht="12.75" customHeight="1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ht="12.75" customHeight="1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ht="12.75" customHeight="1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ht="12.75" customHeight="1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ht="12.75" customHeight="1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ht="12.75" customHeight="1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ht="12.75" customHeight="1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ht="12.75" customHeight="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ht="12.75" customHeight="1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ht="12.75" customHeight="1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ht="12.75" customHeight="1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ht="12.75" customHeight="1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ht="12.75" customHeight="1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ht="12.75" customHeight="1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ht="12.75" customHeight="1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ht="12.75" customHeight="1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ht="12.75" customHeight="1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ht="12.75" customHeight="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ht="12.75" customHeight="1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ht="12.75" customHeight="1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ht="12.75" customHeight="1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ht="12.75" customHeight="1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ht="12.75" customHeight="1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ht="12.75" customHeight="1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ht="12.75" customHeight="1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ht="12.75" customHeight="1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ht="12.75" customHeight="1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ht="12.75" customHeight="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ht="12.75" customHeight="1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ht="12.75" customHeight="1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ht="12.75" customHeight="1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ht="12.75" customHeight="1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ht="12.75" customHeight="1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ht="12.75" customHeight="1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ht="12.75" customHeight="1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ht="12.75" customHeight="1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ht="12.75" customHeight="1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ht="12.75" customHeight="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ht="12.75" customHeight="1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ht="12.75" customHeight="1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ht="12.75" customHeight="1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ht="12.75" customHeight="1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ht="12.75" customHeight="1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ht="12.75" customHeight="1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ht="12.75" customHeight="1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ht="12.75" customHeight="1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ht="12.75" customHeight="1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ht="12.75" customHeight="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ht="12.75" customHeight="1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ht="12.75" customHeight="1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ht="12.75" customHeight="1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ht="12.75" customHeight="1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ht="12.75" customHeight="1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ht="12.75" customHeight="1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ht="12.75" customHeight="1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ht="12.75" customHeight="1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ht="12.75" customHeight="1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ht="12.75" customHeight="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ht="12.75" customHeight="1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ht="12.75" customHeight="1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ht="12.75" customHeight="1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ht="12.75" customHeight="1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ht="12.75" customHeight="1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ht="12.75" customHeight="1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ht="12.75" customHeight="1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ht="12.75" customHeight="1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ht="12.75" customHeight="1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ht="12.75" customHeight="1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ht="12.75" customHeight="1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ht="12.75" customHeight="1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ht="12.75" customHeight="1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ht="12.75" customHeight="1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ht="12.75" customHeight="1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ht="12.75" customHeight="1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ht="12.75" customHeight="1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ht="12.75" customHeight="1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ht="12.75" customHeight="1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mergeCells count="3">
    <mergeCell ref="E2:G2"/>
    <mergeCell ref="E1:G1"/>
    <mergeCell ref="A1:C2"/>
  </mergeCells>
  <hyperlinks>
    <hyperlink r:id="rId1" ref="E2"/>
  </hyperlinks>
  <printOptions horizontalCentered="1"/>
  <pageMargins bottom="0.5" footer="0.0" header="0.0" left="0.5" right="0.5" top="0.5"/>
  <pageSetup fitToHeight="0" orientation="portrait"/>
  <headerFooter>
    <oddFooter>&amp;L01+048https://www.vertex42.com/ExcelTemplates/box-whisker-plot.html&amp;R01+048© 2009 Vertex42 LLC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1" width="14.13"/>
    <col customWidth="1" min="8" max="8" width="3.5"/>
    <col customWidth="1" min="9" max="9" width="13.5"/>
    <col customWidth="1" min="10" max="26" width="9.13"/>
  </cols>
  <sheetData>
    <row r="1" ht="60.75" customHeight="1">
      <c r="A1" s="1" t="s">
        <v>0</v>
      </c>
      <c r="B1" s="2"/>
      <c r="C1" s="3"/>
      <c r="D1" s="4"/>
      <c r="E1" s="5"/>
      <c r="F1" s="6"/>
      <c r="G1" s="7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ht="12.75" customHeight="1">
      <c r="A2" s="10"/>
      <c r="B2" s="11"/>
      <c r="C2" s="12"/>
      <c r="D2" s="13"/>
      <c r="E2" s="14" t="s">
        <v>1</v>
      </c>
      <c r="F2" s="11"/>
      <c r="G2" s="11"/>
      <c r="H2" s="15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ht="12.75" customHeight="1">
      <c r="A3" s="34"/>
      <c r="B3" s="34"/>
      <c r="C3" s="34"/>
      <c r="D3" s="34"/>
      <c r="E3" s="34"/>
      <c r="F3" s="34"/>
      <c r="G3" s="34"/>
      <c r="H3" s="34"/>
      <c r="I3" s="35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ht="12.75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ht="12.75" customHeight="1">
      <c r="A5" s="34"/>
      <c r="B5" s="34"/>
      <c r="C5" s="34"/>
      <c r="D5" s="34"/>
      <c r="E5" s="34"/>
      <c r="F5" s="34"/>
      <c r="G5" s="34"/>
      <c r="H5" s="34"/>
      <c r="I5" s="36" t="s">
        <v>2</v>
      </c>
      <c r="J5" s="37"/>
      <c r="K5" s="37"/>
      <c r="L5" s="37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ht="12.75" customHeight="1">
      <c r="A6" s="34"/>
      <c r="B6" s="34"/>
      <c r="C6" s="34"/>
      <c r="D6" s="34"/>
      <c r="E6" s="34"/>
      <c r="F6" s="34"/>
      <c r="G6" s="34"/>
      <c r="H6" s="34"/>
      <c r="I6" s="38" t="s">
        <v>58</v>
      </c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ht="12.75" customHeight="1">
      <c r="A7" s="34"/>
      <c r="B7" s="34"/>
      <c r="C7" s="34"/>
      <c r="D7" s="34"/>
      <c r="E7" s="34"/>
      <c r="F7" s="34"/>
      <c r="G7" s="34"/>
      <c r="H7" s="34"/>
      <c r="I7" s="38" t="s">
        <v>59</v>
      </c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ht="12.75" customHeight="1">
      <c r="A8" s="34"/>
      <c r="B8" s="34"/>
      <c r="C8" s="34"/>
      <c r="D8" s="34"/>
      <c r="E8" s="34"/>
      <c r="F8" s="34"/>
      <c r="G8" s="34"/>
      <c r="H8" s="34"/>
      <c r="I8" s="38" t="s">
        <v>60</v>
      </c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ht="12.75" customHeight="1">
      <c r="A9" s="34"/>
      <c r="B9" s="34"/>
      <c r="C9" s="34"/>
      <c r="D9" s="34"/>
      <c r="E9" s="34"/>
      <c r="F9" s="34"/>
      <c r="G9" s="34"/>
      <c r="H9" s="34"/>
      <c r="I9" s="38" t="s">
        <v>61</v>
      </c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</row>
    <row r="10" ht="12.75" customHeight="1">
      <c r="A10" s="34"/>
      <c r="B10" s="34"/>
      <c r="C10" s="34"/>
      <c r="D10" s="34"/>
      <c r="E10" s="34"/>
      <c r="F10" s="34"/>
      <c r="G10" s="34"/>
      <c r="H10" s="34"/>
      <c r="I10" s="38" t="s">
        <v>62</v>
      </c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ht="12.75" customHeight="1">
      <c r="A11" s="34"/>
      <c r="B11" s="34"/>
      <c r="C11" s="34"/>
      <c r="D11" s="34"/>
      <c r="E11" s="34"/>
      <c r="F11" s="34"/>
      <c r="G11" s="34"/>
      <c r="H11" s="34"/>
      <c r="I11" s="38" t="s">
        <v>63</v>
      </c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ht="12.75" customHeight="1">
      <c r="A12" s="34"/>
      <c r="B12" s="34"/>
      <c r="C12" s="34"/>
      <c r="D12" s="34"/>
      <c r="E12" s="34"/>
      <c r="F12" s="34"/>
      <c r="G12" s="34"/>
      <c r="H12" s="34"/>
      <c r="I12" s="38" t="s">
        <v>64</v>
      </c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</row>
    <row r="13" ht="12.75" customHeight="1">
      <c r="A13" s="34"/>
      <c r="B13" s="34"/>
      <c r="C13" s="34"/>
      <c r="D13" s="34"/>
      <c r="E13" s="34"/>
      <c r="F13" s="34"/>
      <c r="G13" s="34"/>
      <c r="H13" s="34"/>
      <c r="I13" s="38" t="s">
        <v>65</v>
      </c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 ht="12.75" customHeight="1">
      <c r="A14" s="34"/>
      <c r="B14" s="34"/>
      <c r="C14" s="34"/>
      <c r="D14" s="34"/>
      <c r="E14" s="34"/>
      <c r="F14" s="34"/>
      <c r="G14" s="34"/>
      <c r="H14" s="34"/>
      <c r="I14" s="39" t="s">
        <v>66</v>
      </c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ht="12.75" customHeight="1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ht="12.75" customHeight="1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ht="12.75" customHeight="1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ht="12.75" customHeight="1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ht="12.75" customHeight="1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ht="12.75" customHeight="1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ht="12.75" customHeight="1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ht="12.75" customHeight="1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ht="12.75" customHeight="1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ht="12.75" customHeight="1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ht="12.75" customHeight="1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ht="12.75" customHeight="1">
      <c r="A26" s="40" t="s">
        <v>21</v>
      </c>
      <c r="B26" s="41" t="s">
        <v>22</v>
      </c>
      <c r="C26" s="41" t="s">
        <v>23</v>
      </c>
      <c r="D26" s="41" t="s">
        <v>24</v>
      </c>
      <c r="E26" s="41" t="s">
        <v>25</v>
      </c>
      <c r="F26" s="41" t="s">
        <v>26</v>
      </c>
      <c r="G26" s="41" t="s">
        <v>27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ht="12.75" customHeight="1">
      <c r="A27" s="40" t="s">
        <v>29</v>
      </c>
      <c r="B27" s="34">
        <f t="shared" ref="B27:G27" si="1">MIN(B$50:B$90)</f>
        <v>-48</v>
      </c>
      <c r="C27" s="34">
        <f t="shared" si="1"/>
        <v>-7</v>
      </c>
      <c r="D27" s="34">
        <f t="shared" si="1"/>
        <v>-10</v>
      </c>
      <c r="E27" s="34">
        <f t="shared" si="1"/>
        <v>10</v>
      </c>
      <c r="F27" s="34">
        <f t="shared" si="1"/>
        <v>-115</v>
      </c>
      <c r="G27" s="34">
        <f t="shared" si="1"/>
        <v>33</v>
      </c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ht="12.75" customHeight="1">
      <c r="A28" s="40" t="s">
        <v>67</v>
      </c>
      <c r="B28" s="34">
        <f t="shared" ref="B28:G28" si="2">PERCENTILE(B$50:B$90,0.25)</f>
        <v>-29.5</v>
      </c>
      <c r="C28" s="34">
        <f t="shared" si="2"/>
        <v>6</v>
      </c>
      <c r="D28" s="34">
        <f t="shared" si="2"/>
        <v>42</v>
      </c>
      <c r="E28" s="34">
        <f t="shared" si="2"/>
        <v>34.5</v>
      </c>
      <c r="F28" s="34">
        <f t="shared" si="2"/>
        <v>-49.5</v>
      </c>
      <c r="G28" s="34">
        <f t="shared" si="2"/>
        <v>46</v>
      </c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ht="12.75" customHeight="1">
      <c r="A29" s="40" t="s">
        <v>33</v>
      </c>
      <c r="B29" s="34">
        <f t="shared" ref="B29:G29" si="3">MEDIAN(B$50:B$90)</f>
        <v>-7.5</v>
      </c>
      <c r="C29" s="34">
        <f t="shared" si="3"/>
        <v>19.5</v>
      </c>
      <c r="D29" s="34">
        <f t="shared" si="3"/>
        <v>52</v>
      </c>
      <c r="E29" s="34">
        <f t="shared" si="3"/>
        <v>45</v>
      </c>
      <c r="F29" s="34">
        <f t="shared" si="3"/>
        <v>-41</v>
      </c>
      <c r="G29" s="34">
        <f t="shared" si="3"/>
        <v>54</v>
      </c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ht="12.75" customHeight="1">
      <c r="A30" s="40" t="s">
        <v>68</v>
      </c>
      <c r="B30" s="34">
        <f t="shared" ref="B30:G30" si="4">PERCENTILE(B$50:B$90,0.75)</f>
        <v>11.5</v>
      </c>
      <c r="C30" s="34">
        <f t="shared" si="4"/>
        <v>24.75</v>
      </c>
      <c r="D30" s="34">
        <f t="shared" si="4"/>
        <v>59</v>
      </c>
      <c r="E30" s="34">
        <f t="shared" si="4"/>
        <v>62.5</v>
      </c>
      <c r="F30" s="34">
        <f t="shared" si="4"/>
        <v>-30.5</v>
      </c>
      <c r="G30" s="34">
        <f t="shared" si="4"/>
        <v>62</v>
      </c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ht="12.75" customHeight="1">
      <c r="A31" s="40" t="s">
        <v>36</v>
      </c>
      <c r="B31" s="34">
        <f t="shared" ref="B31:G31" si="5">MAX(B$50:B$90)</f>
        <v>29</v>
      </c>
      <c r="C31" s="34">
        <f t="shared" si="5"/>
        <v>30</v>
      </c>
      <c r="D31" s="34">
        <f t="shared" si="5"/>
        <v>105</v>
      </c>
      <c r="E31" s="34">
        <f t="shared" si="5"/>
        <v>86</v>
      </c>
      <c r="F31" s="34">
        <f t="shared" si="5"/>
        <v>25</v>
      </c>
      <c r="G31" s="34">
        <f t="shared" si="5"/>
        <v>100</v>
      </c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ht="12.75" customHeight="1">
      <c r="A32" s="40" t="s">
        <v>38</v>
      </c>
      <c r="B32" s="34">
        <f t="shared" ref="B32:G32" si="6">B30-B28</f>
        <v>41</v>
      </c>
      <c r="C32" s="34">
        <f t="shared" si="6"/>
        <v>18.75</v>
      </c>
      <c r="D32" s="34">
        <f t="shared" si="6"/>
        <v>17</v>
      </c>
      <c r="E32" s="34">
        <f t="shared" si="6"/>
        <v>28</v>
      </c>
      <c r="F32" s="34">
        <f t="shared" si="6"/>
        <v>19</v>
      </c>
      <c r="G32" s="34">
        <f t="shared" si="6"/>
        <v>16</v>
      </c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ht="12.75" customHeight="1">
      <c r="A33" s="40" t="s">
        <v>40</v>
      </c>
      <c r="B33" s="34">
        <f t="shared" ref="B33:G33" si="7">COUNTIF(B$50:B$90,"&gt;"&amp;B39)</f>
        <v>0</v>
      </c>
      <c r="C33" s="34">
        <f t="shared" si="7"/>
        <v>0</v>
      </c>
      <c r="D33" s="34">
        <f t="shared" si="7"/>
        <v>2</v>
      </c>
      <c r="E33" s="34">
        <f t="shared" si="7"/>
        <v>0</v>
      </c>
      <c r="F33" s="34">
        <f t="shared" si="7"/>
        <v>3</v>
      </c>
      <c r="G33" s="34">
        <f t="shared" si="7"/>
        <v>1</v>
      </c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ht="12.75" customHeight="1">
      <c r="A34" s="40" t="s">
        <v>42</v>
      </c>
      <c r="B34" s="34">
        <f t="shared" ref="B34:G34" si="8">COUNTIF(B$50:B$90,"&lt;"&amp;B40)</f>
        <v>0</v>
      </c>
      <c r="C34" s="34">
        <f t="shared" si="8"/>
        <v>0</v>
      </c>
      <c r="D34" s="34">
        <f t="shared" si="8"/>
        <v>1</v>
      </c>
      <c r="E34" s="34">
        <f t="shared" si="8"/>
        <v>0</v>
      </c>
      <c r="F34" s="34">
        <f t="shared" si="8"/>
        <v>2</v>
      </c>
      <c r="G34" s="34">
        <f t="shared" si="8"/>
        <v>0</v>
      </c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ht="12.75" hidden="1" customHeight="1">
      <c r="A35" s="42" t="s">
        <v>44</v>
      </c>
      <c r="B35" s="43"/>
      <c r="C35" s="43"/>
      <c r="D35" s="43"/>
      <c r="E35" s="43"/>
      <c r="F35" s="43"/>
      <c r="G35" s="43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ht="12.75" hidden="1" customHeight="1">
      <c r="A36" s="40" t="s">
        <v>45</v>
      </c>
      <c r="B36" s="34">
        <f t="shared" ref="B36:G36" si="9">B29-B28</f>
        <v>22</v>
      </c>
      <c r="C36" s="34">
        <f t="shared" si="9"/>
        <v>13.5</v>
      </c>
      <c r="D36" s="34">
        <f t="shared" si="9"/>
        <v>10</v>
      </c>
      <c r="E36" s="34">
        <f t="shared" si="9"/>
        <v>10.5</v>
      </c>
      <c r="F36" s="34">
        <f t="shared" si="9"/>
        <v>8.5</v>
      </c>
      <c r="G36" s="34">
        <f t="shared" si="9"/>
        <v>8</v>
      </c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ht="12.75" hidden="1" customHeight="1">
      <c r="A37" s="40" t="s">
        <v>46</v>
      </c>
      <c r="B37" s="34">
        <f t="shared" ref="B37:G37" si="10">B30-B29</f>
        <v>19</v>
      </c>
      <c r="C37" s="34">
        <f t="shared" si="10"/>
        <v>5.25</v>
      </c>
      <c r="D37" s="34">
        <f t="shared" si="10"/>
        <v>7</v>
      </c>
      <c r="E37" s="34">
        <f t="shared" si="10"/>
        <v>17.5</v>
      </c>
      <c r="F37" s="34">
        <f t="shared" si="10"/>
        <v>10.5</v>
      </c>
      <c r="G37" s="34">
        <f t="shared" si="10"/>
        <v>8</v>
      </c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ht="12.75" hidden="1" customHeight="1">
      <c r="A38" s="42" t="s">
        <v>47</v>
      </c>
      <c r="B38" s="43"/>
      <c r="C38" s="43"/>
      <c r="D38" s="43"/>
      <c r="E38" s="43"/>
      <c r="F38" s="43"/>
      <c r="G38" s="43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ht="12.75" hidden="1" customHeight="1">
      <c r="A39" s="40" t="s">
        <v>69</v>
      </c>
      <c r="B39" s="34">
        <f t="shared" ref="B39:G39" si="11">B30+1.5*B32</f>
        <v>73</v>
      </c>
      <c r="C39" s="34">
        <f t="shared" si="11"/>
        <v>52.875</v>
      </c>
      <c r="D39" s="34">
        <f t="shared" si="11"/>
        <v>84.5</v>
      </c>
      <c r="E39" s="34">
        <f t="shared" si="11"/>
        <v>104.5</v>
      </c>
      <c r="F39" s="34">
        <f t="shared" si="11"/>
        <v>-2</v>
      </c>
      <c r="G39" s="34">
        <f t="shared" si="11"/>
        <v>86</v>
      </c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</row>
    <row r="40" ht="12.75" hidden="1" customHeight="1">
      <c r="A40" s="40" t="s">
        <v>70</v>
      </c>
      <c r="B40" s="34">
        <f t="shared" ref="B40:G40" si="12">B28-1.5*B32</f>
        <v>-91</v>
      </c>
      <c r="C40" s="34">
        <f t="shared" si="12"/>
        <v>-22.125</v>
      </c>
      <c r="D40" s="34">
        <f t="shared" si="12"/>
        <v>16.5</v>
      </c>
      <c r="E40" s="34">
        <f t="shared" si="12"/>
        <v>-7.5</v>
      </c>
      <c r="F40" s="34">
        <f t="shared" si="12"/>
        <v>-78</v>
      </c>
      <c r="G40" s="34">
        <f t="shared" si="12"/>
        <v>22</v>
      </c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</row>
    <row r="41" ht="12.75" hidden="1" customHeight="1">
      <c r="A41" s="40" t="s">
        <v>50</v>
      </c>
      <c r="B41" s="34">
        <f t="shared" ref="B41:G41" si="13">MIN(B39,B31)</f>
        <v>29</v>
      </c>
      <c r="C41" s="34">
        <f t="shared" si="13"/>
        <v>30</v>
      </c>
      <c r="D41" s="34">
        <f t="shared" si="13"/>
        <v>84.5</v>
      </c>
      <c r="E41" s="34">
        <f t="shared" si="13"/>
        <v>86</v>
      </c>
      <c r="F41" s="34">
        <f t="shared" si="13"/>
        <v>-2</v>
      </c>
      <c r="G41" s="34">
        <f t="shared" si="13"/>
        <v>86</v>
      </c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</row>
    <row r="42" ht="12.75" hidden="1" customHeight="1">
      <c r="A42" s="40" t="s">
        <v>51</v>
      </c>
      <c r="B42" s="34">
        <f t="shared" ref="B42:G42" si="14">MAX(B27,B40)</f>
        <v>-48</v>
      </c>
      <c r="C42" s="34">
        <f t="shared" si="14"/>
        <v>-7</v>
      </c>
      <c r="D42" s="34">
        <f t="shared" si="14"/>
        <v>16.5</v>
      </c>
      <c r="E42" s="34">
        <f t="shared" si="14"/>
        <v>10</v>
      </c>
      <c r="F42" s="34">
        <f t="shared" si="14"/>
        <v>-78</v>
      </c>
      <c r="G42" s="34">
        <f t="shared" si="14"/>
        <v>33</v>
      </c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</row>
    <row r="43" ht="12.75" hidden="1" customHeight="1">
      <c r="A43" s="40" t="s">
        <v>71</v>
      </c>
      <c r="B43" s="34">
        <f t="shared" ref="B43:G43" si="15">B41-B30</f>
        <v>17.5</v>
      </c>
      <c r="C43" s="34">
        <f t="shared" si="15"/>
        <v>5.25</v>
      </c>
      <c r="D43" s="34">
        <f t="shared" si="15"/>
        <v>25.5</v>
      </c>
      <c r="E43" s="34">
        <f t="shared" si="15"/>
        <v>23.5</v>
      </c>
      <c r="F43" s="34">
        <f t="shared" si="15"/>
        <v>28.5</v>
      </c>
      <c r="G43" s="34">
        <f t="shared" si="15"/>
        <v>24</v>
      </c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</row>
    <row r="44" ht="12.75" hidden="1" customHeight="1">
      <c r="A44" s="40" t="s">
        <v>72</v>
      </c>
      <c r="B44" s="34">
        <f t="shared" ref="B44:G44" si="16">B28-B42</f>
        <v>18.5</v>
      </c>
      <c r="C44" s="34">
        <f t="shared" si="16"/>
        <v>13</v>
      </c>
      <c r="D44" s="34">
        <f t="shared" si="16"/>
        <v>25.5</v>
      </c>
      <c r="E44" s="34">
        <f t="shared" si="16"/>
        <v>24.5</v>
      </c>
      <c r="F44" s="34">
        <f t="shared" si="16"/>
        <v>28.5</v>
      </c>
      <c r="G44" s="34">
        <f t="shared" si="16"/>
        <v>13</v>
      </c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ht="12.75" hidden="1" customHeight="1">
      <c r="A45" s="42" t="s">
        <v>54</v>
      </c>
      <c r="B45" s="43"/>
      <c r="C45" s="43"/>
      <c r="D45" s="43"/>
      <c r="E45" s="43"/>
      <c r="F45" s="43"/>
      <c r="G45" s="43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</row>
    <row r="46" ht="12.75" hidden="1" customHeight="1">
      <c r="A46" s="40" t="s">
        <v>36</v>
      </c>
      <c r="B46" s="34" t="str">
        <f t="shared" ref="B46:G46" si="17">IF(B33&gt;0,B31,NA())</f>
        <v>#N/A</v>
      </c>
      <c r="C46" s="34" t="str">
        <f t="shared" si="17"/>
        <v>#N/A</v>
      </c>
      <c r="D46" s="34">
        <f t="shared" si="17"/>
        <v>105</v>
      </c>
      <c r="E46" s="34" t="str">
        <f t="shared" si="17"/>
        <v>#N/A</v>
      </c>
      <c r="F46" s="34">
        <f t="shared" si="17"/>
        <v>25</v>
      </c>
      <c r="G46" s="34">
        <f t="shared" si="17"/>
        <v>100</v>
      </c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</row>
    <row r="47" ht="12.75" hidden="1" customHeight="1">
      <c r="A47" s="40" t="s">
        <v>29</v>
      </c>
      <c r="B47" s="34" t="str">
        <f t="shared" ref="B47:G47" si="18">IF(B34&gt;0,B27,NA())</f>
        <v>#N/A</v>
      </c>
      <c r="C47" s="34" t="str">
        <f t="shared" si="18"/>
        <v>#N/A</v>
      </c>
      <c r="D47" s="34">
        <f t="shared" si="18"/>
        <v>-10</v>
      </c>
      <c r="E47" s="34" t="str">
        <f t="shared" si="18"/>
        <v>#N/A</v>
      </c>
      <c r="F47" s="34">
        <f t="shared" si="18"/>
        <v>-115</v>
      </c>
      <c r="G47" s="34" t="str">
        <f t="shared" si="18"/>
        <v>#N/A</v>
      </c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</row>
    <row r="48" ht="12.75" customHeight="1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</row>
    <row r="49" ht="12.75" customHeight="1">
      <c r="A49" s="44" t="s">
        <v>56</v>
      </c>
      <c r="B49" s="45"/>
      <c r="C49" s="45"/>
      <c r="D49" s="45"/>
      <c r="E49" s="45"/>
      <c r="F49" s="45"/>
      <c r="G49" s="45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</row>
    <row r="50" ht="12.75" customHeight="1">
      <c r="A50" s="34"/>
      <c r="B50" s="46">
        <v>-41.0</v>
      </c>
      <c r="C50" s="46">
        <v>28.0</v>
      </c>
      <c r="D50" s="46">
        <v>62.0</v>
      </c>
      <c r="E50" s="46">
        <v>42.0</v>
      </c>
      <c r="F50" s="46">
        <v>-27.0</v>
      </c>
      <c r="G50" s="46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</row>
    <row r="51" ht="12.75" customHeight="1">
      <c r="A51" s="34"/>
      <c r="B51" s="46">
        <v>-7.0</v>
      </c>
      <c r="C51" s="46">
        <v>27.0</v>
      </c>
      <c r="D51" s="46">
        <v>59.0</v>
      </c>
      <c r="E51" s="46">
        <v>27.0</v>
      </c>
      <c r="F51" s="46">
        <v>-28.0</v>
      </c>
      <c r="G51" s="46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</row>
    <row r="52" ht="12.75" customHeight="1">
      <c r="A52" s="34"/>
      <c r="B52" s="46">
        <v>-12.0</v>
      </c>
      <c r="C52" s="46">
        <v>24.0</v>
      </c>
      <c r="D52" s="46">
        <v>62.0</v>
      </c>
      <c r="E52" s="46">
        <v>49.0</v>
      </c>
      <c r="F52" s="46">
        <v>-31.0</v>
      </c>
      <c r="G52" s="46">
        <v>100.0</v>
      </c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</row>
    <row r="53" ht="12.75" customHeight="1">
      <c r="A53" s="34"/>
      <c r="B53" s="46">
        <v>-48.0</v>
      </c>
      <c r="C53" s="46">
        <v>28.0</v>
      </c>
      <c r="D53" s="46">
        <v>60.0</v>
      </c>
      <c r="E53" s="46">
        <v>58.0</v>
      </c>
      <c r="F53" s="46">
        <v>-27.0</v>
      </c>
      <c r="G53" s="46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ht="12.75" customHeight="1">
      <c r="A54" s="34"/>
      <c r="B54" s="46">
        <v>-26.0</v>
      </c>
      <c r="C54" s="46">
        <v>26.0</v>
      </c>
      <c r="D54" s="46">
        <v>66.0</v>
      </c>
      <c r="E54" s="46">
        <v>29.0</v>
      </c>
      <c r="F54" s="46">
        <v>-29.0</v>
      </c>
      <c r="G54" s="46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ht="12.75" customHeight="1">
      <c r="A55" s="34"/>
      <c r="B55" s="46">
        <v>-30.0</v>
      </c>
      <c r="C55" s="46">
        <v>13.0</v>
      </c>
      <c r="D55" s="46">
        <v>51.0</v>
      </c>
      <c r="E55" s="46">
        <v>45.0</v>
      </c>
      <c r="F55" s="46">
        <v>-42.0</v>
      </c>
      <c r="G55" s="46">
        <v>53.0</v>
      </c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ht="12.75" customHeight="1">
      <c r="A56" s="34"/>
      <c r="B56" s="46">
        <v>12.0</v>
      </c>
      <c r="C56" s="46">
        <v>5.0</v>
      </c>
      <c r="D56" s="46">
        <v>42.0</v>
      </c>
      <c r="E56" s="46">
        <v>43.0</v>
      </c>
      <c r="F56" s="46">
        <v>-50.0</v>
      </c>
      <c r="G56" s="46">
        <v>45.0</v>
      </c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</row>
    <row r="57" ht="12.75" customHeight="1">
      <c r="A57" s="34"/>
      <c r="B57" s="46">
        <v>-27.0</v>
      </c>
      <c r="C57" s="46">
        <v>6.0</v>
      </c>
      <c r="D57" s="46">
        <v>44.0</v>
      </c>
      <c r="E57" s="46">
        <v>28.0</v>
      </c>
      <c r="F57" s="46">
        <v>-49.0</v>
      </c>
      <c r="G57" s="46">
        <v>46.0</v>
      </c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</row>
    <row r="58" ht="12.75" customHeight="1">
      <c r="A58" s="34"/>
      <c r="B58" s="46">
        <v>-28.0</v>
      </c>
      <c r="C58" s="46">
        <v>2.0</v>
      </c>
      <c r="D58" s="46">
        <v>35.0</v>
      </c>
      <c r="E58" s="46">
        <v>40.0</v>
      </c>
      <c r="F58" s="46">
        <v>-53.0</v>
      </c>
      <c r="G58" s="46">
        <v>42.0</v>
      </c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 ht="12.75" customHeight="1">
      <c r="A59" s="34"/>
      <c r="B59" s="46">
        <v>-37.0</v>
      </c>
      <c r="C59" s="46">
        <v>14.0</v>
      </c>
      <c r="D59" s="46">
        <v>53.0</v>
      </c>
      <c r="E59" s="46">
        <v>26.0</v>
      </c>
      <c r="F59" s="46">
        <v>-41.0</v>
      </c>
      <c r="G59" s="46">
        <v>54.0</v>
      </c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</row>
    <row r="60" ht="12.75" customHeight="1">
      <c r="A60" s="34"/>
      <c r="B60" s="46">
        <v>9.0</v>
      </c>
      <c r="C60" s="46">
        <v>19.0</v>
      </c>
      <c r="D60" s="46">
        <v>58.0</v>
      </c>
      <c r="E60" s="46">
        <v>42.0</v>
      </c>
      <c r="F60" s="46">
        <v>-36.0</v>
      </c>
      <c r="G60" s="46">
        <v>59.0</v>
      </c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</row>
    <row r="61" ht="12.75" customHeight="1">
      <c r="A61" s="34"/>
      <c r="B61" s="46">
        <v>-48.0</v>
      </c>
      <c r="C61" s="46">
        <v>20.0</v>
      </c>
      <c r="D61" s="46">
        <v>57.0</v>
      </c>
      <c r="E61" s="46">
        <v>64.0</v>
      </c>
      <c r="F61" s="46">
        <v>-35.0</v>
      </c>
      <c r="G61" s="46">
        <v>60.0</v>
      </c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</row>
    <row r="62" ht="12.75" customHeight="1">
      <c r="A62" s="34"/>
      <c r="B62" s="46">
        <v>7.0</v>
      </c>
      <c r="C62" s="46">
        <v>22.0</v>
      </c>
      <c r="D62" s="46">
        <v>59.0</v>
      </c>
      <c r="E62" s="46">
        <v>60.0</v>
      </c>
      <c r="F62" s="46">
        <v>-33.0</v>
      </c>
      <c r="G62" s="46">
        <v>62.0</v>
      </c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</row>
    <row r="63" ht="12.75" customHeight="1">
      <c r="A63" s="34"/>
      <c r="B63" s="46">
        <v>-2.0</v>
      </c>
      <c r="C63" s="46">
        <v>25.0</v>
      </c>
      <c r="D63" s="46">
        <v>56.0</v>
      </c>
      <c r="E63" s="46">
        <v>26.0</v>
      </c>
      <c r="F63" s="46">
        <v>-30.0</v>
      </c>
      <c r="G63" s="46">
        <v>65.0</v>
      </c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</row>
    <row r="64" ht="12.75" customHeight="1">
      <c r="A64" s="34"/>
      <c r="B64" s="46">
        <v>-42.0</v>
      </c>
      <c r="C64" s="46">
        <v>21.0</v>
      </c>
      <c r="D64" s="46">
        <v>52.0</v>
      </c>
      <c r="E64" s="46">
        <v>79.0</v>
      </c>
      <c r="F64" s="46">
        <v>-34.0</v>
      </c>
      <c r="G64" s="46">
        <v>61.0</v>
      </c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ht="12.75" customHeight="1">
      <c r="A65" s="34"/>
      <c r="B65" s="46">
        <v>-7.0</v>
      </c>
      <c r="C65" s="46">
        <v>29.0</v>
      </c>
      <c r="D65" s="46">
        <v>68.0</v>
      </c>
      <c r="E65" s="46">
        <v>65.0</v>
      </c>
      <c r="F65" s="46">
        <v>-26.0</v>
      </c>
      <c r="G65" s="46">
        <v>69.0</v>
      </c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ht="12.75" customHeight="1">
      <c r="A66" s="34"/>
      <c r="B66" s="46">
        <v>12.0</v>
      </c>
      <c r="C66" s="46">
        <v>30.0</v>
      </c>
      <c r="D66" s="46">
        <v>62.0</v>
      </c>
      <c r="E66" s="46">
        <v>86.0</v>
      </c>
      <c r="F66" s="46">
        <v>-25.0</v>
      </c>
      <c r="G66" s="46">
        <v>70.0</v>
      </c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ht="12.75" customHeight="1">
      <c r="A67" s="34"/>
      <c r="B67" s="46">
        <v>22.0</v>
      </c>
      <c r="C67" s="46">
        <v>-7.0</v>
      </c>
      <c r="D67" s="46">
        <v>24.0</v>
      </c>
      <c r="E67" s="46">
        <v>47.0</v>
      </c>
      <c r="F67" s="46">
        <v>-62.0</v>
      </c>
      <c r="G67" s="46">
        <v>33.0</v>
      </c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ht="12.75" customHeight="1">
      <c r="A68" s="34"/>
      <c r="B68" s="46">
        <v>16.0</v>
      </c>
      <c r="C68" s="46">
        <v>4.0</v>
      </c>
      <c r="D68" s="46">
        <v>44.0</v>
      </c>
      <c r="E68" s="46">
        <v>61.0</v>
      </c>
      <c r="F68" s="46">
        <v>-51.0</v>
      </c>
      <c r="G68" s="46">
        <v>44.0</v>
      </c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ht="12.75" customHeight="1">
      <c r="A69" s="34"/>
      <c r="B69" s="46">
        <v>4.0</v>
      </c>
      <c r="C69" s="46">
        <v>6.0</v>
      </c>
      <c r="D69" s="46">
        <v>37.0</v>
      </c>
      <c r="E69" s="46">
        <v>43.0</v>
      </c>
      <c r="F69" s="46">
        <v>-49.0</v>
      </c>
      <c r="G69" s="46">
        <v>46.0</v>
      </c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ht="12.75" customHeight="1">
      <c r="A70" s="34"/>
      <c r="B70" s="46">
        <v>-5.0</v>
      </c>
      <c r="C70" s="46">
        <v>12.0</v>
      </c>
      <c r="D70" s="46">
        <v>50.0</v>
      </c>
      <c r="E70" s="46">
        <v>79.0</v>
      </c>
      <c r="F70" s="46">
        <v>-43.0</v>
      </c>
      <c r="G70" s="46">
        <v>52.0</v>
      </c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ht="12.75" customHeight="1">
      <c r="A71" s="34"/>
      <c r="B71" s="46">
        <v>15.0</v>
      </c>
      <c r="C71" s="46">
        <v>23.0</v>
      </c>
      <c r="D71" s="46">
        <v>57.0</v>
      </c>
      <c r="E71" s="46">
        <v>78.0</v>
      </c>
      <c r="F71" s="46">
        <v>-32.0</v>
      </c>
      <c r="G71" s="46">
        <v>63.0</v>
      </c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ht="12.75" customHeight="1">
      <c r="A72" s="34"/>
      <c r="B72" s="46">
        <v>18.0</v>
      </c>
      <c r="C72" s="46">
        <v>22.0</v>
      </c>
      <c r="D72" s="46">
        <v>53.0</v>
      </c>
      <c r="E72" s="46"/>
      <c r="F72" s="46">
        <v>-33.0</v>
      </c>
      <c r="G72" s="46">
        <v>62.0</v>
      </c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ht="12.75" customHeight="1">
      <c r="A73" s="34"/>
      <c r="B73" s="46">
        <v>-37.0</v>
      </c>
      <c r="C73" s="46">
        <v>8.0</v>
      </c>
      <c r="D73" s="46">
        <v>45.0</v>
      </c>
      <c r="E73" s="46"/>
      <c r="F73" s="46">
        <v>-47.0</v>
      </c>
      <c r="G73" s="46">
        <v>48.0</v>
      </c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</row>
    <row r="74" ht="12.75" customHeight="1">
      <c r="A74" s="34"/>
      <c r="B74" s="46">
        <v>-8.0</v>
      </c>
      <c r="C74" s="46">
        <v>3.0</v>
      </c>
      <c r="D74" s="46">
        <v>35.0</v>
      </c>
      <c r="E74" s="46">
        <v>10.0</v>
      </c>
      <c r="F74" s="46">
        <v>-52.0</v>
      </c>
      <c r="G74" s="46">
        <v>43.0</v>
      </c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 ht="12.75" customHeight="1">
      <c r="A75" s="34"/>
      <c r="B75" s="46">
        <v>-21.0</v>
      </c>
      <c r="C75" s="46">
        <v>-2.0</v>
      </c>
      <c r="D75" s="46">
        <v>30.0</v>
      </c>
      <c r="E75" s="46"/>
      <c r="F75" s="46">
        <v>-57.0</v>
      </c>
      <c r="G75" s="46">
        <v>38.0</v>
      </c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</row>
    <row r="76" ht="12.75" customHeight="1">
      <c r="A76" s="34"/>
      <c r="B76" s="46">
        <v>20.0</v>
      </c>
      <c r="C76" s="46"/>
      <c r="D76" s="46">
        <v>51.0</v>
      </c>
      <c r="E76" s="46"/>
      <c r="F76" s="46">
        <v>-43.0</v>
      </c>
      <c r="G76" s="46">
        <v>52.0</v>
      </c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</row>
    <row r="77" ht="12.75" customHeight="1">
      <c r="A77" s="34"/>
      <c r="B77" s="46">
        <v>15.0</v>
      </c>
      <c r="C77" s="46"/>
      <c r="D77" s="46">
        <v>55.0</v>
      </c>
      <c r="E77" s="46"/>
      <c r="F77" s="46">
        <v>-36.0</v>
      </c>
      <c r="G77" s="46">
        <v>59.0</v>
      </c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</row>
    <row r="78" ht="12.75" customHeight="1">
      <c r="A78" s="34"/>
      <c r="B78" s="46">
        <v>29.0</v>
      </c>
      <c r="C78" s="46"/>
      <c r="D78" s="46">
        <v>54.0</v>
      </c>
      <c r="E78" s="46"/>
      <c r="F78" s="46">
        <v>-39.0</v>
      </c>
      <c r="G78" s="46">
        <v>56.0</v>
      </c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</row>
    <row r="79" ht="12.75" customHeight="1">
      <c r="A79" s="34"/>
      <c r="B79" s="46">
        <v>-28.0</v>
      </c>
      <c r="C79" s="46"/>
      <c r="D79" s="46">
        <v>38.0</v>
      </c>
      <c r="E79" s="46"/>
      <c r="F79" s="46">
        <v>-53.0</v>
      </c>
      <c r="G79" s="46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</row>
    <row r="80" ht="12.75" customHeight="1">
      <c r="A80" s="34"/>
      <c r="B80" s="46">
        <v>-42.0</v>
      </c>
      <c r="C80" s="46"/>
      <c r="D80" s="46">
        <v>42.0</v>
      </c>
      <c r="E80" s="46"/>
      <c r="F80" s="46">
        <v>-51.0</v>
      </c>
      <c r="G80" s="46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</row>
    <row r="81" ht="12.75" customHeight="1">
      <c r="A81" s="34"/>
      <c r="B81" s="46">
        <v>10.0</v>
      </c>
      <c r="C81" s="46"/>
      <c r="D81" s="46">
        <v>45.0</v>
      </c>
      <c r="E81" s="46"/>
      <c r="F81" s="46">
        <v>-46.0</v>
      </c>
      <c r="G81" s="46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</row>
    <row r="82" ht="12.75" customHeight="1">
      <c r="A82" s="34"/>
      <c r="B82" s="46">
        <v>-26.0</v>
      </c>
      <c r="C82" s="46"/>
      <c r="D82" s="46">
        <v>45.0</v>
      </c>
      <c r="E82" s="46"/>
      <c r="F82" s="46">
        <v>-47.0</v>
      </c>
      <c r="G82" s="46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</row>
    <row r="83" ht="12.75" customHeight="1">
      <c r="A83" s="34"/>
      <c r="B83" s="46">
        <v>-41.0</v>
      </c>
      <c r="C83" s="46"/>
      <c r="D83" s="46">
        <v>42.0</v>
      </c>
      <c r="E83" s="46"/>
      <c r="F83" s="46">
        <v>-44.0</v>
      </c>
      <c r="G83" s="46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</row>
    <row r="84" ht="12.75" customHeight="1">
      <c r="A84" s="34"/>
      <c r="B84" s="46"/>
      <c r="C84" s="46"/>
      <c r="D84" s="46"/>
      <c r="E84" s="46"/>
      <c r="F84" s="46"/>
      <c r="G84" s="46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</row>
    <row r="85" ht="12.75" customHeight="1">
      <c r="A85" s="34"/>
      <c r="B85" s="46"/>
      <c r="C85" s="46"/>
      <c r="D85" s="46"/>
      <c r="E85" s="46"/>
      <c r="F85" s="46">
        <v>-105.0</v>
      </c>
      <c r="G85" s="46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</row>
    <row r="86" ht="12.75" customHeight="1">
      <c r="A86" s="34"/>
      <c r="B86" s="46"/>
      <c r="C86" s="46"/>
      <c r="D86" s="46">
        <v>-10.0</v>
      </c>
      <c r="E86" s="46"/>
      <c r="F86" s="46">
        <v>-115.0</v>
      </c>
      <c r="G86" s="46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</row>
    <row r="87" ht="12.75" customHeight="1">
      <c r="A87" s="34"/>
      <c r="B87" s="46"/>
      <c r="C87" s="46"/>
      <c r="D87" s="46">
        <v>100.0</v>
      </c>
      <c r="E87" s="46"/>
      <c r="F87" s="46">
        <v>15.0</v>
      </c>
      <c r="G87" s="46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</row>
    <row r="88" ht="12.75" customHeight="1">
      <c r="A88" s="34"/>
      <c r="B88" s="46"/>
      <c r="C88" s="46"/>
      <c r="D88" s="46">
        <v>105.0</v>
      </c>
      <c r="E88" s="46"/>
      <c r="F88" s="46">
        <v>5.0</v>
      </c>
      <c r="G88" s="46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</row>
    <row r="89" ht="12.75" customHeight="1">
      <c r="A89" s="34"/>
      <c r="B89" s="46"/>
      <c r="C89" s="46"/>
      <c r="D89" s="46"/>
      <c r="E89" s="46"/>
      <c r="F89" s="46">
        <v>25.0</v>
      </c>
      <c r="G89" s="46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</row>
    <row r="90" ht="12.75" customHeight="1">
      <c r="A90" s="47" t="s">
        <v>57</v>
      </c>
      <c r="B90" s="47"/>
      <c r="C90" s="43"/>
      <c r="D90" s="43"/>
      <c r="E90" s="43"/>
      <c r="F90" s="43"/>
      <c r="G90" s="43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</row>
    <row r="91" ht="12.75" customHeight="1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</row>
    <row r="92" ht="12.75" customHeight="1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</row>
    <row r="93" ht="12.75" customHeight="1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</row>
    <row r="94" ht="12.75" customHeight="1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</row>
    <row r="95" ht="12.75" customHeight="1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</row>
    <row r="96" ht="12.75" customHeight="1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</row>
    <row r="97" ht="12.75" customHeight="1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</row>
    <row r="98" ht="12.75" customHeight="1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</row>
    <row r="99" ht="12.75" customHeight="1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</row>
    <row r="100" ht="12.75" customHeight="1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</row>
    <row r="101" ht="12.75" customHeight="1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</row>
    <row r="102" ht="12.75" customHeight="1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</row>
    <row r="103" ht="12.75" customHeight="1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</row>
    <row r="104" ht="12.75" customHeight="1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</row>
    <row r="105" ht="12.75" customHeight="1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</row>
    <row r="106" ht="12.75" customHeight="1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</row>
    <row r="107" ht="12.75" customHeight="1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</row>
    <row r="108" ht="12.75" customHeight="1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</row>
    <row r="109" ht="12.75" customHeight="1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</row>
    <row r="110" ht="12.75" customHeight="1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</row>
    <row r="111" ht="12.75" customHeight="1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</row>
    <row r="112" ht="12.75" customHeight="1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</row>
    <row r="113" ht="12.75" customHeight="1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</row>
    <row r="114" ht="12.75" customHeight="1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</row>
    <row r="115" ht="12.75" customHeight="1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</row>
    <row r="116" ht="12.75" customHeight="1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</row>
    <row r="117" ht="12.75" customHeight="1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</row>
    <row r="118" ht="12.75" customHeight="1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</row>
    <row r="119" ht="12.75" customHeight="1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</row>
    <row r="120" ht="12.75" customHeight="1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</row>
    <row r="121" ht="12.75" customHeight="1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</row>
    <row r="122" ht="12.75" customHeight="1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</row>
    <row r="123" ht="12.75" customHeight="1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</row>
    <row r="124" ht="12.75" customHeight="1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</row>
    <row r="125" ht="12.75" customHeight="1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</row>
    <row r="126" ht="12.75" customHeight="1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</row>
    <row r="127" ht="12.75" customHeight="1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</row>
    <row r="128" ht="12.75" customHeight="1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</row>
    <row r="129" ht="12.75" customHeight="1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</row>
    <row r="130" ht="12.75" customHeight="1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</row>
    <row r="131" ht="12.75" customHeight="1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</row>
    <row r="132" ht="12.75" customHeight="1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</row>
    <row r="133" ht="12.75" customHeight="1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</row>
    <row r="134" ht="12.75" customHeight="1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</row>
    <row r="135" ht="12.75" customHeight="1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</row>
    <row r="136" ht="12.75" customHeight="1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</row>
    <row r="137" ht="12.75" customHeight="1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</row>
    <row r="138" ht="12.75" customHeight="1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</row>
    <row r="139" ht="12.75" customHeight="1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</row>
    <row r="140" ht="12.75" customHeight="1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</row>
    <row r="141" ht="12.75" customHeight="1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</row>
    <row r="142" ht="12.75" customHeight="1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</row>
    <row r="143" ht="12.75" customHeight="1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</row>
    <row r="144" ht="12.75" customHeight="1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</row>
    <row r="145" ht="12.75" customHeight="1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</row>
    <row r="146" ht="12.75" customHeight="1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</row>
    <row r="147" ht="12.75" customHeight="1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</row>
    <row r="148" ht="12.75" customHeight="1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</row>
    <row r="149" ht="12.75" customHeight="1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</row>
    <row r="150" ht="12.75" customHeight="1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</row>
    <row r="151" ht="12.75" customHeight="1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</row>
    <row r="152" ht="12.75" customHeight="1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</row>
    <row r="153" ht="12.75" customHeight="1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</row>
    <row r="154" ht="12.75" customHeight="1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</row>
    <row r="155" ht="12.75" customHeight="1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</row>
    <row r="156" ht="12.75" customHeight="1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</row>
    <row r="157" ht="12.75" customHeight="1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</row>
    <row r="158" ht="12.75" customHeight="1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</row>
    <row r="159" ht="12.75" customHeight="1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</row>
    <row r="160" ht="12.75" customHeight="1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</row>
    <row r="161" ht="12.75" customHeight="1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</row>
    <row r="162" ht="12.75" customHeight="1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</row>
    <row r="163" ht="12.75" customHeight="1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</row>
    <row r="164" ht="12.75" customHeight="1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</row>
    <row r="165" ht="12.75" customHeight="1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</row>
    <row r="166" ht="12.75" customHeight="1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</row>
    <row r="167" ht="12.75" customHeight="1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</row>
    <row r="168" ht="12.75" customHeight="1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</row>
    <row r="169" ht="12.75" customHeight="1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</row>
    <row r="170" ht="12.75" customHeight="1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</row>
    <row r="171" ht="12.75" customHeight="1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</row>
    <row r="172" ht="12.75" customHeight="1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</row>
    <row r="173" ht="12.75" customHeight="1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</row>
    <row r="174" ht="12.75" customHeight="1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</row>
    <row r="175" ht="12.75" customHeight="1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</row>
    <row r="176" ht="12.75" customHeight="1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</row>
    <row r="177" ht="12.75" customHeight="1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</row>
    <row r="178" ht="12.75" customHeight="1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</row>
    <row r="179" ht="12.75" customHeight="1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</row>
    <row r="180" ht="12.75" customHeight="1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</row>
    <row r="181" ht="12.75" customHeight="1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</row>
    <row r="182" ht="12.75" customHeight="1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</row>
    <row r="183" ht="12.75" customHeight="1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</row>
    <row r="184" ht="12.75" customHeight="1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</row>
    <row r="185" ht="12.75" customHeight="1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</row>
    <row r="186" ht="12.75" customHeight="1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</row>
    <row r="187" ht="12.75" customHeight="1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</row>
    <row r="188" ht="12.75" customHeight="1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</row>
    <row r="189" ht="12.75" customHeight="1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</row>
    <row r="190" ht="12.75" customHeight="1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</row>
    <row r="191" ht="12.75" customHeight="1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</row>
    <row r="192" ht="12.75" customHeight="1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</row>
    <row r="193" ht="12.75" customHeight="1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</row>
    <row r="194" ht="12.75" customHeight="1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</row>
    <row r="195" ht="12.75" customHeight="1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</row>
    <row r="196" ht="12.75" customHeight="1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</row>
    <row r="197" ht="12.75" customHeight="1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</row>
    <row r="198" ht="12.75" customHeight="1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</row>
    <row r="199" ht="12.75" customHeight="1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</row>
    <row r="200" ht="12.75" customHeight="1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</row>
    <row r="201" ht="12.75" customHeight="1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</row>
    <row r="202" ht="12.75" customHeight="1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</row>
    <row r="203" ht="12.75" customHeight="1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</row>
    <row r="204" ht="12.75" customHeight="1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</row>
    <row r="205" ht="12.75" customHeight="1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</row>
    <row r="206" ht="12.75" customHeight="1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</row>
    <row r="207" ht="12.75" customHeight="1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</row>
    <row r="208" ht="12.75" customHeight="1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</row>
    <row r="209" ht="12.75" customHeight="1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</row>
    <row r="210" ht="12.75" customHeight="1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</row>
    <row r="211" ht="12.75" customHeight="1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</row>
    <row r="212" ht="12.75" customHeight="1">
      <c r="A212" s="34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</row>
    <row r="213" ht="12.75" customHeight="1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</row>
    <row r="214" ht="12.75" customHeight="1">
      <c r="A214" s="34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</row>
    <row r="215" ht="12.75" customHeight="1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</row>
    <row r="216" ht="12.75" customHeight="1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</row>
    <row r="217" ht="12.75" customHeight="1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</row>
    <row r="218" ht="12.75" customHeight="1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</row>
    <row r="219" ht="12.75" customHeight="1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</row>
    <row r="220" ht="12.75" customHeight="1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</row>
    <row r="221" ht="12.75" customHeight="1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</row>
    <row r="222" ht="12.75" customHeight="1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</row>
    <row r="223" ht="12.75" customHeight="1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</row>
    <row r="224" ht="12.75" customHeight="1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</row>
    <row r="225" ht="12.75" customHeight="1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</row>
    <row r="226" ht="12.75" customHeight="1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</row>
    <row r="227" ht="12.75" customHeight="1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</row>
    <row r="228" ht="12.75" customHeight="1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</row>
    <row r="229" ht="12.75" customHeight="1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</row>
    <row r="230" ht="12.75" customHeight="1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</row>
    <row r="231" ht="12.75" customHeight="1">
      <c r="A231" s="34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</row>
    <row r="232" ht="12.75" customHeight="1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</row>
    <row r="233" ht="12.75" customHeight="1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</row>
    <row r="234" ht="12.75" customHeight="1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</row>
    <row r="235" ht="12.75" customHeight="1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</row>
    <row r="236" ht="12.75" customHeight="1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</row>
    <row r="237" ht="12.75" customHeight="1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</row>
    <row r="238" ht="12.75" customHeight="1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</row>
    <row r="239" ht="12.75" customHeight="1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</row>
    <row r="240" ht="12.75" customHeight="1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</row>
    <row r="241" ht="12.75" customHeight="1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</row>
    <row r="242" ht="12.75" customHeight="1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</row>
    <row r="243" ht="12.75" customHeight="1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</row>
    <row r="244" ht="12.75" customHeight="1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</row>
    <row r="245" ht="12.75" customHeight="1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</row>
    <row r="246" ht="12.75" customHeight="1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</row>
    <row r="247" ht="12.75" customHeight="1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</row>
    <row r="248" ht="12.75" customHeight="1">
      <c r="A248" s="34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</row>
    <row r="249" ht="12.75" customHeight="1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</row>
    <row r="250" ht="12.75" customHeight="1">
      <c r="A250" s="34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</row>
    <row r="251" ht="12.75" customHeight="1">
      <c r="A251" s="34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</row>
    <row r="252" ht="12.75" customHeight="1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</row>
    <row r="253" ht="12.75" customHeight="1">
      <c r="A253" s="34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</row>
    <row r="254" ht="12.75" customHeight="1">
      <c r="A254" s="34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</row>
    <row r="255" ht="12.75" customHeight="1">
      <c r="A255" s="34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</row>
    <row r="256" ht="12.75" customHeight="1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</row>
    <row r="257" ht="12.75" customHeight="1">
      <c r="A257" s="34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</row>
    <row r="258" ht="12.75" customHeight="1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</row>
    <row r="259" ht="12.75" customHeight="1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</row>
    <row r="260" ht="12.75" customHeight="1">
      <c r="A260" s="34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</row>
    <row r="261" ht="12.75" customHeight="1">
      <c r="A261" s="34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</row>
    <row r="262" ht="12.75" customHeight="1">
      <c r="A262" s="34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</row>
    <row r="263" ht="12.75" customHeight="1">
      <c r="A263" s="34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</row>
    <row r="264" ht="12.75" customHeight="1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</row>
    <row r="265" ht="12.75" customHeight="1">
      <c r="A265" s="34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</row>
    <row r="266" ht="12.75" customHeight="1">
      <c r="A266" s="34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</row>
    <row r="267" ht="12.75" customHeight="1">
      <c r="A267" s="34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</row>
    <row r="268" ht="12.75" customHeight="1">
      <c r="A268" s="34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</row>
    <row r="269" ht="12.75" customHeight="1">
      <c r="A269" s="34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</row>
    <row r="270" ht="12.75" customHeight="1">
      <c r="A270" s="34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</row>
    <row r="271" ht="12.75" customHeight="1">
      <c r="A271" s="34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</row>
    <row r="272" ht="12.75" customHeight="1">
      <c r="A272" s="34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</row>
    <row r="273" ht="12.75" customHeight="1">
      <c r="A273" s="34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</row>
    <row r="274" ht="12.75" customHeight="1">
      <c r="A274" s="34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</row>
    <row r="275" ht="12.75" customHeight="1">
      <c r="A275" s="34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</row>
    <row r="276" ht="12.75" customHeight="1">
      <c r="A276" s="34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</row>
    <row r="277" ht="12.75" customHeight="1">
      <c r="A277" s="34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</row>
    <row r="278" ht="12.75" customHeight="1">
      <c r="A278" s="34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</row>
    <row r="279" ht="12.75" customHeight="1">
      <c r="A279" s="34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</row>
    <row r="280" ht="12.75" customHeight="1">
      <c r="A280" s="34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</row>
    <row r="281" ht="12.75" customHeight="1">
      <c r="A281" s="34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</row>
    <row r="282" ht="12.75" customHeight="1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</row>
    <row r="283" ht="12.75" customHeight="1">
      <c r="A283" s="34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</row>
    <row r="284" ht="12.75" customHeight="1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</row>
    <row r="285" ht="12.75" customHeight="1">
      <c r="A285" s="34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</row>
    <row r="286" ht="12.75" customHeight="1">
      <c r="A286" s="34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</row>
    <row r="287" ht="12.75" customHeight="1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</row>
    <row r="288" ht="12.75" customHeight="1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</row>
    <row r="289" ht="12.75" customHeight="1">
      <c r="A289" s="34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</row>
    <row r="290" ht="12.75" customHeight="1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</row>
    <row r="291" ht="12.75" customHeight="1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</row>
    <row r="292" ht="12.75" customHeight="1">
      <c r="A292" s="34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</row>
    <row r="293" ht="12.75" customHeight="1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</row>
    <row r="294" ht="12.75" customHeight="1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</row>
    <row r="295" ht="12.75" customHeight="1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</row>
    <row r="296" ht="12.75" customHeight="1">
      <c r="A296" s="34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</row>
    <row r="297" ht="12.75" customHeight="1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</row>
    <row r="298" ht="12.75" customHeight="1">
      <c r="A298" s="34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</row>
    <row r="299" ht="12.75" customHeight="1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</row>
    <row r="300" ht="12.75" customHeight="1">
      <c r="A300" s="34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</row>
    <row r="301" ht="12.75" customHeight="1">
      <c r="A301" s="34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</row>
    <row r="302" ht="12.75" customHeight="1">
      <c r="A302" s="34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</row>
    <row r="303" ht="12.75" customHeight="1">
      <c r="A303" s="34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</row>
    <row r="304" ht="12.75" customHeight="1">
      <c r="A304" s="34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</row>
    <row r="305" ht="12.75" customHeight="1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</row>
    <row r="306" ht="12.75" customHeight="1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</row>
    <row r="307" ht="12.75" customHeight="1">
      <c r="A307" s="34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</row>
    <row r="308" ht="12.75" customHeight="1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</row>
    <row r="309" ht="12.75" customHeight="1">
      <c r="A309" s="34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</row>
    <row r="310" ht="12.75" customHeight="1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</row>
    <row r="311" ht="12.75" customHeight="1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</row>
    <row r="312" ht="12.75" customHeight="1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</row>
    <row r="313" ht="12.75" customHeight="1">
      <c r="A313" s="34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</row>
    <row r="314" ht="12.75" customHeight="1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</row>
    <row r="315" ht="12.75" customHeight="1">
      <c r="A315" s="34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</row>
    <row r="316" ht="12.75" customHeight="1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</row>
    <row r="317" ht="12.75" customHeight="1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</row>
    <row r="318" ht="12.75" customHeight="1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</row>
    <row r="319" ht="12.75" customHeight="1">
      <c r="A319" s="34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</row>
    <row r="320" ht="12.75" customHeight="1">
      <c r="A320" s="34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</row>
    <row r="321" ht="12.75" customHeight="1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</row>
    <row r="322" ht="12.75" customHeight="1">
      <c r="A322" s="34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</row>
    <row r="323" ht="12.75" customHeight="1">
      <c r="A323" s="34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</row>
    <row r="324" ht="12.75" customHeight="1">
      <c r="A324" s="34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</row>
    <row r="325" ht="12.75" customHeight="1">
      <c r="A325" s="34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</row>
    <row r="326" ht="12.75" customHeight="1">
      <c r="A326" s="34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</row>
    <row r="327" ht="12.75" customHeight="1">
      <c r="A327" s="34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</row>
    <row r="328" ht="12.75" customHeight="1">
      <c r="A328" s="34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</row>
    <row r="329" ht="12.75" customHeight="1">
      <c r="A329" s="34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</row>
    <row r="330" ht="12.75" customHeight="1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</row>
    <row r="331" ht="12.75" customHeight="1">
      <c r="A331" s="34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</row>
    <row r="332" ht="12.75" customHeight="1">
      <c r="A332" s="34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</row>
    <row r="333" ht="12.75" customHeight="1">
      <c r="A333" s="34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</row>
    <row r="334" ht="12.75" customHeight="1">
      <c r="A334" s="34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</row>
    <row r="335" ht="12.75" customHeight="1">
      <c r="A335" s="34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</row>
    <row r="336" ht="12.75" customHeight="1">
      <c r="A336" s="34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</row>
    <row r="337" ht="12.75" customHeight="1">
      <c r="A337" s="34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</row>
    <row r="338" ht="12.75" customHeight="1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</row>
    <row r="339" ht="12.75" customHeight="1">
      <c r="A339" s="34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</row>
    <row r="340" ht="12.75" customHeight="1">
      <c r="A340" s="34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</row>
    <row r="341" ht="12.75" customHeight="1">
      <c r="A341" s="34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</row>
    <row r="342" ht="12.75" customHeight="1">
      <c r="A342" s="34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</row>
    <row r="343" ht="12.75" customHeight="1">
      <c r="A343" s="34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</row>
    <row r="344" ht="12.75" customHeight="1">
      <c r="A344" s="34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</row>
    <row r="345" ht="12.75" customHeight="1">
      <c r="A345" s="34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</row>
    <row r="346" ht="12.75" customHeight="1">
      <c r="A346" s="34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</row>
    <row r="347" ht="12.75" customHeight="1">
      <c r="A347" s="34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</row>
    <row r="348" ht="12.75" customHeight="1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</row>
    <row r="349" ht="12.75" customHeight="1">
      <c r="A349" s="34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</row>
    <row r="350" ht="12.75" customHeight="1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</row>
    <row r="351" ht="12.75" customHeight="1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</row>
    <row r="352" ht="12.75" customHeight="1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</row>
    <row r="353" ht="12.75" customHeight="1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</row>
    <row r="354" ht="12.75" customHeight="1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</row>
    <row r="355" ht="12.75" customHeight="1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</row>
    <row r="356" ht="12.75" customHeight="1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</row>
    <row r="357" ht="12.75" customHeight="1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</row>
    <row r="358" ht="12.75" customHeight="1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</row>
    <row r="359" ht="12.75" customHeight="1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</row>
    <row r="360" ht="12.75" customHeight="1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</row>
    <row r="361" ht="12.75" customHeight="1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</row>
    <row r="362" ht="12.75" customHeight="1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</row>
    <row r="363" ht="12.75" customHeight="1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</row>
    <row r="364" ht="12.75" customHeight="1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</row>
    <row r="365" ht="12.75" customHeight="1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</row>
    <row r="366" ht="12.75" customHeight="1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</row>
    <row r="367" ht="12.75" customHeight="1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</row>
    <row r="368" ht="12.75" customHeight="1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</row>
    <row r="369" ht="12.75" customHeight="1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</row>
    <row r="370" ht="12.75" customHeight="1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</row>
    <row r="371" ht="12.75" customHeight="1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</row>
    <row r="372" ht="12.75" customHeight="1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</row>
    <row r="373" ht="12.75" customHeight="1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</row>
    <row r="374" ht="12.75" customHeight="1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</row>
    <row r="375" ht="12.75" customHeight="1">
      <c r="A375" s="34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</row>
    <row r="376" ht="12.75" customHeight="1">
      <c r="A376" s="34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</row>
    <row r="377" ht="12.75" customHeight="1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</row>
    <row r="378" ht="12.75" customHeight="1">
      <c r="A378" s="34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</row>
    <row r="379" ht="12.75" customHeight="1">
      <c r="A379" s="34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</row>
    <row r="380" ht="12.75" customHeight="1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</row>
    <row r="381" ht="12.75" customHeight="1">
      <c r="A381" s="34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</row>
    <row r="382" ht="12.75" customHeight="1">
      <c r="A382" s="34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</row>
    <row r="383" ht="12.75" customHeight="1">
      <c r="A383" s="34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</row>
    <row r="384" ht="12.75" customHeight="1">
      <c r="A384" s="34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</row>
    <row r="385" ht="12.75" customHeight="1">
      <c r="A385" s="34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</row>
    <row r="386" ht="12.75" customHeight="1">
      <c r="A386" s="34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</row>
    <row r="387" ht="12.75" customHeight="1">
      <c r="A387" s="34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</row>
    <row r="388" ht="12.75" customHeight="1">
      <c r="A388" s="34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</row>
    <row r="389" ht="12.75" customHeight="1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</row>
    <row r="390" ht="12.75" customHeight="1">
      <c r="A390" s="34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</row>
    <row r="391" ht="12.75" customHeight="1">
      <c r="A391" s="34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</row>
    <row r="392" ht="12.75" customHeight="1">
      <c r="A392" s="34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</row>
    <row r="393" ht="12.75" customHeight="1">
      <c r="A393" s="34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</row>
    <row r="394" ht="12.75" customHeight="1">
      <c r="A394" s="34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</row>
    <row r="395" ht="12.75" customHeight="1">
      <c r="A395" s="34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</row>
    <row r="396" ht="12.75" customHeight="1">
      <c r="A396" s="34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</row>
    <row r="397" ht="12.75" customHeight="1">
      <c r="A397" s="34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</row>
    <row r="398" ht="12.75" customHeight="1">
      <c r="A398" s="34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</row>
    <row r="399" ht="12.75" customHeight="1">
      <c r="A399" s="34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</row>
    <row r="400" ht="12.75" customHeight="1">
      <c r="A400" s="34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</row>
    <row r="401" ht="12.75" customHeight="1">
      <c r="A401" s="34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</row>
    <row r="402" ht="12.75" customHeight="1">
      <c r="A402" s="34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</row>
    <row r="403" ht="12.75" customHeight="1">
      <c r="A403" s="34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</row>
    <row r="404" ht="12.75" customHeight="1">
      <c r="A404" s="34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</row>
    <row r="405" ht="12.75" customHeight="1">
      <c r="A405" s="34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</row>
    <row r="406" ht="12.75" customHeight="1">
      <c r="A406" s="34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</row>
    <row r="407" ht="12.75" customHeight="1">
      <c r="A407" s="34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</row>
    <row r="408" ht="12.75" customHeight="1">
      <c r="A408" s="34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</row>
    <row r="409" ht="12.75" customHeight="1">
      <c r="A409" s="34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</row>
    <row r="410" ht="12.75" customHeight="1">
      <c r="A410" s="34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</row>
    <row r="411" ht="12.75" customHeight="1">
      <c r="A411" s="34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</row>
    <row r="412" ht="12.75" customHeight="1">
      <c r="A412" s="34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</row>
    <row r="413" ht="12.75" customHeight="1">
      <c r="A413" s="34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</row>
    <row r="414" ht="12.75" customHeight="1">
      <c r="A414" s="34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</row>
    <row r="415" ht="12.75" customHeight="1">
      <c r="A415" s="34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</row>
    <row r="416" ht="12.75" customHeight="1">
      <c r="A416" s="34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</row>
    <row r="417" ht="12.75" customHeight="1">
      <c r="A417" s="34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</row>
    <row r="418" ht="12.75" customHeight="1">
      <c r="A418" s="34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</row>
    <row r="419" ht="12.75" customHeight="1">
      <c r="A419" s="34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</row>
    <row r="420" ht="12.75" customHeight="1">
      <c r="A420" s="34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  <c r="Z420" s="34"/>
    </row>
    <row r="421" ht="12.75" customHeight="1">
      <c r="A421" s="34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  <c r="Z421" s="34"/>
    </row>
    <row r="422" ht="12.75" customHeight="1">
      <c r="A422" s="34"/>
      <c r="B422" s="34"/>
      <c r="C422" s="34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</row>
    <row r="423" ht="12.75" customHeight="1">
      <c r="A423" s="34"/>
      <c r="B423" s="34"/>
      <c r="C423" s="34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</row>
    <row r="424" ht="12.75" customHeight="1">
      <c r="A424" s="34"/>
      <c r="B424" s="34"/>
      <c r="C424" s="34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  <c r="Z424" s="34"/>
    </row>
    <row r="425" ht="12.75" customHeight="1">
      <c r="A425" s="34"/>
      <c r="B425" s="34"/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</row>
    <row r="426" ht="12.75" customHeight="1">
      <c r="A426" s="34"/>
      <c r="B426" s="34"/>
      <c r="C426" s="34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  <c r="Z426" s="34"/>
    </row>
    <row r="427" ht="12.75" customHeight="1">
      <c r="A427" s="34"/>
      <c r="B427" s="34"/>
      <c r="C427" s="34"/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  <c r="Z427" s="34"/>
    </row>
    <row r="428" ht="12.75" customHeight="1">
      <c r="A428" s="34"/>
      <c r="B428" s="34"/>
      <c r="C428" s="34"/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  <c r="Z428" s="34"/>
    </row>
    <row r="429" ht="12.75" customHeight="1">
      <c r="A429" s="34"/>
      <c r="B429" s="34"/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  <c r="Z429" s="34"/>
    </row>
    <row r="430" ht="12.75" customHeight="1">
      <c r="A430" s="34"/>
      <c r="B430" s="34"/>
      <c r="C430" s="34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</row>
    <row r="431" ht="12.75" customHeight="1">
      <c r="A431" s="34"/>
      <c r="B431" s="34"/>
      <c r="C431" s="34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  <c r="Z431" s="34"/>
    </row>
    <row r="432" ht="12.75" customHeight="1">
      <c r="A432" s="34"/>
      <c r="B432" s="34"/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  <c r="Z432" s="34"/>
    </row>
    <row r="433" ht="12.75" customHeight="1">
      <c r="A433" s="34"/>
      <c r="B433" s="34"/>
      <c r="C433" s="34"/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  <c r="Z433" s="34"/>
    </row>
    <row r="434" ht="12.75" customHeight="1">
      <c r="A434" s="34"/>
      <c r="B434" s="34"/>
      <c r="C434" s="34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  <c r="Z434" s="34"/>
    </row>
    <row r="435" ht="12.75" customHeight="1">
      <c r="A435" s="34"/>
      <c r="B435" s="34"/>
      <c r="C435" s="34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  <c r="Z435" s="34"/>
    </row>
    <row r="436" ht="12.75" customHeight="1">
      <c r="A436" s="34"/>
      <c r="B436" s="34"/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  <c r="Z436" s="34"/>
    </row>
    <row r="437" ht="12.75" customHeight="1">
      <c r="A437" s="34"/>
      <c r="B437" s="34"/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</row>
    <row r="438" ht="12.75" customHeight="1">
      <c r="A438" s="34"/>
      <c r="B438" s="34"/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  <c r="Z438" s="34"/>
    </row>
    <row r="439" ht="12.75" customHeight="1">
      <c r="A439" s="34"/>
      <c r="B439" s="34"/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</row>
    <row r="440" ht="12.75" customHeight="1">
      <c r="A440" s="34"/>
      <c r="B440" s="34"/>
      <c r="C440" s="34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</row>
    <row r="441" ht="12.75" customHeight="1">
      <c r="A441" s="34"/>
      <c r="B441" s="34"/>
      <c r="C441" s="34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</row>
    <row r="442" ht="12.75" customHeight="1">
      <c r="A442" s="34"/>
      <c r="B442" s="34"/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</row>
    <row r="443" ht="12.75" customHeight="1">
      <c r="A443" s="34"/>
      <c r="B443" s="34"/>
      <c r="C443" s="34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  <c r="Z443" s="34"/>
    </row>
    <row r="444" ht="12.75" customHeight="1">
      <c r="A444" s="34"/>
      <c r="B444" s="34"/>
      <c r="C444" s="34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  <c r="Z444" s="34"/>
    </row>
    <row r="445" ht="12.75" customHeight="1">
      <c r="A445" s="34"/>
      <c r="B445" s="34"/>
      <c r="C445" s="34"/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  <c r="Z445" s="34"/>
    </row>
    <row r="446" ht="12.75" customHeight="1">
      <c r="A446" s="34"/>
      <c r="B446" s="34"/>
      <c r="C446" s="34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</row>
    <row r="447" ht="12.75" customHeight="1">
      <c r="A447" s="34"/>
      <c r="B447" s="34"/>
      <c r="C447" s="34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  <c r="Z447" s="34"/>
    </row>
    <row r="448" ht="12.75" customHeight="1">
      <c r="A448" s="34"/>
      <c r="B448" s="34"/>
      <c r="C448" s="34"/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  <c r="Z448" s="34"/>
    </row>
    <row r="449" ht="12.75" customHeight="1">
      <c r="A449" s="34"/>
      <c r="B449" s="34"/>
      <c r="C449" s="34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  <c r="Z449" s="34"/>
    </row>
    <row r="450" ht="12.75" customHeight="1">
      <c r="A450" s="34"/>
      <c r="B450" s="34"/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  <c r="Z450" s="34"/>
    </row>
    <row r="451" ht="12.75" customHeight="1">
      <c r="A451" s="34"/>
      <c r="B451" s="34"/>
      <c r="C451" s="34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  <c r="Z451" s="34"/>
    </row>
    <row r="452" ht="12.75" customHeight="1">
      <c r="A452" s="34"/>
      <c r="B452" s="34"/>
      <c r="C452" s="34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  <c r="Z452" s="34"/>
    </row>
    <row r="453" ht="12.75" customHeight="1">
      <c r="A453" s="34"/>
      <c r="B453" s="34"/>
      <c r="C453" s="34"/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  <c r="Z453" s="34"/>
    </row>
    <row r="454" ht="12.75" customHeight="1">
      <c r="A454" s="34"/>
      <c r="B454" s="34"/>
      <c r="C454" s="34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  <c r="Z454" s="34"/>
    </row>
    <row r="455" ht="12.75" customHeight="1">
      <c r="A455" s="34"/>
      <c r="B455" s="34"/>
      <c r="C455" s="34"/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</row>
    <row r="456" ht="12.75" customHeight="1">
      <c r="A456" s="34"/>
      <c r="B456" s="34"/>
      <c r="C456" s="34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</row>
    <row r="457" ht="12.75" customHeight="1">
      <c r="A457" s="34"/>
      <c r="B457" s="34"/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</row>
    <row r="458" ht="12.75" customHeight="1">
      <c r="A458" s="34"/>
      <c r="B458" s="34"/>
      <c r="C458" s="34"/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</row>
    <row r="459" ht="12.75" customHeight="1">
      <c r="A459" s="34"/>
      <c r="B459" s="34"/>
      <c r="C459" s="34"/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</row>
    <row r="460" ht="12.75" customHeight="1">
      <c r="A460" s="34"/>
      <c r="B460" s="34"/>
      <c r="C460" s="34"/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  <c r="Z460" s="34"/>
    </row>
    <row r="461" ht="12.75" customHeight="1">
      <c r="A461" s="34"/>
      <c r="B461" s="34"/>
      <c r="C461" s="34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</row>
    <row r="462" ht="12.75" customHeight="1">
      <c r="A462" s="34"/>
      <c r="B462" s="34"/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  <c r="Z462" s="34"/>
    </row>
    <row r="463" ht="12.75" customHeight="1">
      <c r="A463" s="34"/>
      <c r="B463" s="34"/>
      <c r="C463" s="34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</row>
    <row r="464" ht="12.75" customHeight="1">
      <c r="A464" s="34"/>
      <c r="B464" s="34"/>
      <c r="C464" s="34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  <c r="Z464" s="34"/>
    </row>
    <row r="465" ht="12.75" customHeight="1">
      <c r="A465" s="34"/>
      <c r="B465" s="34"/>
      <c r="C465" s="34"/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  <c r="Z465" s="34"/>
    </row>
    <row r="466" ht="12.75" customHeight="1">
      <c r="A466" s="34"/>
      <c r="B466" s="34"/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  <c r="Z466" s="34"/>
    </row>
    <row r="467" ht="12.75" customHeight="1">
      <c r="A467" s="34"/>
      <c r="B467" s="34"/>
      <c r="C467" s="34"/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  <c r="Z467" s="34"/>
    </row>
    <row r="468" ht="12.75" customHeight="1">
      <c r="A468" s="34"/>
      <c r="B468" s="34"/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  <c r="Z468" s="34"/>
    </row>
    <row r="469" ht="12.75" customHeight="1">
      <c r="A469" s="34"/>
      <c r="B469" s="34"/>
      <c r="C469" s="34"/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</row>
    <row r="470" ht="12.75" customHeight="1">
      <c r="A470" s="34"/>
      <c r="B470" s="34"/>
      <c r="C470" s="34"/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  <c r="Z470" s="34"/>
    </row>
    <row r="471" ht="12.75" customHeight="1">
      <c r="A471" s="34"/>
      <c r="B471" s="34"/>
      <c r="C471" s="34"/>
      <c r="D471" s="34"/>
      <c r="E471" s="34"/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  <c r="Z471" s="34"/>
    </row>
    <row r="472" ht="12.75" customHeight="1">
      <c r="A472" s="34"/>
      <c r="B472" s="34"/>
      <c r="C472" s="34"/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  <c r="Z472" s="34"/>
    </row>
    <row r="473" ht="12.75" customHeight="1">
      <c r="A473" s="34"/>
      <c r="B473" s="34"/>
      <c r="C473" s="34"/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  <c r="Z473" s="34"/>
    </row>
    <row r="474" ht="12.75" customHeight="1">
      <c r="A474" s="34"/>
      <c r="B474" s="34"/>
      <c r="C474" s="34"/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  <c r="Z474" s="34"/>
    </row>
    <row r="475" ht="12.75" customHeight="1">
      <c r="A475" s="34"/>
      <c r="B475" s="34"/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  <c r="Z475" s="34"/>
    </row>
    <row r="476" ht="12.75" customHeight="1">
      <c r="A476" s="34"/>
      <c r="B476" s="34"/>
      <c r="C476" s="34"/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  <c r="Z476" s="34"/>
    </row>
    <row r="477" ht="12.75" customHeight="1">
      <c r="A477" s="34"/>
      <c r="B477" s="34"/>
      <c r="C477" s="34"/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  <c r="Z477" s="34"/>
    </row>
    <row r="478" ht="12.75" customHeight="1">
      <c r="A478" s="34"/>
      <c r="B478" s="34"/>
      <c r="C478" s="34"/>
      <c r="D478" s="34"/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  <c r="Z478" s="34"/>
    </row>
    <row r="479" ht="12.75" customHeight="1">
      <c r="A479" s="34"/>
      <c r="B479" s="34"/>
      <c r="C479" s="34"/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</row>
    <row r="480" ht="12.75" customHeight="1">
      <c r="A480" s="34"/>
      <c r="B480" s="34"/>
      <c r="C480" s="34"/>
      <c r="D480" s="34"/>
      <c r="E480" s="34"/>
      <c r="F480" s="34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  <c r="Z480" s="34"/>
    </row>
    <row r="481" ht="12.75" customHeight="1">
      <c r="A481" s="34"/>
      <c r="B481" s="34"/>
      <c r="C481" s="34"/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  <c r="Z481" s="34"/>
    </row>
    <row r="482" ht="12.75" customHeight="1">
      <c r="A482" s="34"/>
      <c r="B482" s="34"/>
      <c r="C482" s="34"/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  <c r="Z482" s="34"/>
    </row>
    <row r="483" ht="12.75" customHeight="1">
      <c r="A483" s="34"/>
      <c r="B483" s="34"/>
      <c r="C483" s="34"/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  <c r="Z483" s="34"/>
    </row>
    <row r="484" ht="12.75" customHeight="1">
      <c r="A484" s="34"/>
      <c r="B484" s="34"/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</row>
    <row r="485" ht="12.75" customHeight="1">
      <c r="A485" s="34"/>
      <c r="B485" s="34"/>
      <c r="C485" s="34"/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</row>
    <row r="486" ht="12.75" customHeight="1">
      <c r="A486" s="34"/>
      <c r="B486" s="34"/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  <c r="Z486" s="34"/>
    </row>
    <row r="487" ht="12.75" customHeight="1">
      <c r="A487" s="34"/>
      <c r="B487" s="34"/>
      <c r="C487" s="34"/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  <c r="Z487" s="34"/>
    </row>
    <row r="488" ht="12.75" customHeight="1">
      <c r="A488" s="34"/>
      <c r="B488" s="34"/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  <c r="Z488" s="34"/>
    </row>
    <row r="489" ht="12.75" customHeight="1">
      <c r="A489" s="34"/>
      <c r="B489" s="34"/>
      <c r="C489" s="34"/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  <c r="Z489" s="34"/>
    </row>
    <row r="490" ht="12.75" customHeight="1">
      <c r="A490" s="34"/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  <c r="Z490" s="34"/>
    </row>
    <row r="491" ht="12.75" customHeight="1">
      <c r="A491" s="34"/>
      <c r="B491" s="34"/>
      <c r="C491" s="34"/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  <c r="Z491" s="34"/>
    </row>
    <row r="492" ht="12.75" customHeight="1">
      <c r="A492" s="34"/>
      <c r="B492" s="34"/>
      <c r="C492" s="34"/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  <c r="Z492" s="34"/>
    </row>
    <row r="493" ht="12.75" customHeight="1">
      <c r="A493" s="34"/>
      <c r="B493" s="34"/>
      <c r="C493" s="34"/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  <c r="Z493" s="34"/>
    </row>
    <row r="494" ht="12.75" customHeight="1">
      <c r="A494" s="34"/>
      <c r="B494" s="34"/>
      <c r="C494" s="34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</row>
    <row r="495" ht="12.75" customHeight="1">
      <c r="A495" s="34"/>
      <c r="B495" s="34"/>
      <c r="C495" s="34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  <c r="Z495" s="34"/>
    </row>
    <row r="496" ht="12.75" customHeight="1">
      <c r="A496" s="34"/>
      <c r="B496" s="34"/>
      <c r="C496" s="34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  <c r="Z496" s="34"/>
    </row>
    <row r="497" ht="12.75" customHeight="1">
      <c r="A497" s="34"/>
      <c r="B497" s="34"/>
      <c r="C497" s="34"/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  <c r="Z497" s="34"/>
    </row>
    <row r="498" ht="12.75" customHeight="1">
      <c r="A498" s="34"/>
      <c r="B498" s="34"/>
      <c r="C498" s="34"/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  <c r="Z498" s="34"/>
    </row>
    <row r="499" ht="12.75" customHeight="1">
      <c r="A499" s="34"/>
      <c r="B499" s="34"/>
      <c r="C499" s="34"/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  <c r="Z499" s="34"/>
    </row>
    <row r="500" ht="12.75" customHeight="1">
      <c r="A500" s="34"/>
      <c r="B500" s="34"/>
      <c r="C500" s="34"/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  <c r="Z500" s="34"/>
    </row>
    <row r="501" ht="12.75" customHeight="1">
      <c r="A501" s="34"/>
      <c r="B501" s="34"/>
      <c r="C501" s="34"/>
      <c r="D501" s="34"/>
      <c r="E501" s="34"/>
      <c r="F501" s="34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  <c r="Z501" s="34"/>
    </row>
    <row r="502" ht="12.75" customHeight="1">
      <c r="A502" s="34"/>
      <c r="B502" s="34"/>
      <c r="C502" s="34"/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  <c r="Z502" s="34"/>
    </row>
    <row r="503" ht="12.75" customHeight="1">
      <c r="A503" s="34"/>
      <c r="B503" s="34"/>
      <c r="C503" s="34"/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  <c r="Z503" s="34"/>
    </row>
    <row r="504" ht="12.75" customHeight="1">
      <c r="A504" s="34"/>
      <c r="B504" s="34"/>
      <c r="C504" s="34"/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  <c r="Z504" s="34"/>
    </row>
    <row r="505" ht="12.75" customHeight="1">
      <c r="A505" s="34"/>
      <c r="B505" s="34"/>
      <c r="C505" s="34"/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  <c r="Z505" s="34"/>
    </row>
    <row r="506" ht="12.75" customHeight="1">
      <c r="A506" s="34"/>
      <c r="B506" s="34"/>
      <c r="C506" s="34"/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  <c r="Z506" s="34"/>
    </row>
    <row r="507" ht="12.75" customHeight="1">
      <c r="A507" s="34"/>
      <c r="B507" s="34"/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  <c r="Z507" s="34"/>
    </row>
    <row r="508" ht="12.75" customHeight="1">
      <c r="A508" s="34"/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  <c r="Z508" s="34"/>
    </row>
    <row r="509" ht="12.75" customHeight="1">
      <c r="A509" s="34"/>
      <c r="B509" s="34"/>
      <c r="C509" s="34"/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</row>
    <row r="510" ht="12.75" customHeight="1">
      <c r="A510" s="34"/>
      <c r="B510" s="34"/>
      <c r="C510" s="34"/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  <c r="Z510" s="34"/>
    </row>
    <row r="511" ht="12.75" customHeight="1">
      <c r="A511" s="34"/>
      <c r="B511" s="34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  <c r="Z511" s="34"/>
    </row>
    <row r="512" ht="12.75" customHeight="1">
      <c r="A512" s="34"/>
      <c r="B512" s="34"/>
      <c r="C512" s="34"/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  <c r="Z512" s="34"/>
    </row>
    <row r="513" ht="12.75" customHeight="1">
      <c r="A513" s="34"/>
      <c r="B513" s="34"/>
      <c r="C513" s="34"/>
      <c r="D513" s="34"/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  <c r="Z513" s="34"/>
    </row>
    <row r="514" ht="12.75" customHeight="1">
      <c r="A514" s="34"/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  <c r="Z514" s="34"/>
    </row>
    <row r="515" ht="12.75" customHeight="1">
      <c r="A515" s="34"/>
      <c r="B515" s="34"/>
      <c r="C515" s="34"/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  <c r="Z515" s="34"/>
    </row>
    <row r="516" ht="12.75" customHeight="1">
      <c r="A516" s="34"/>
      <c r="B516" s="34"/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  <c r="Z516" s="34"/>
    </row>
    <row r="517" ht="12.75" customHeight="1">
      <c r="A517" s="34"/>
      <c r="B517" s="34"/>
      <c r="C517" s="34"/>
      <c r="D517" s="34"/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  <c r="Z517" s="34"/>
    </row>
    <row r="518" ht="12.75" customHeight="1">
      <c r="A518" s="34"/>
      <c r="B518" s="34"/>
      <c r="C518" s="34"/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  <c r="Z518" s="34"/>
    </row>
    <row r="519" ht="12.75" customHeight="1">
      <c r="A519" s="34"/>
      <c r="B519" s="34"/>
      <c r="C519" s="34"/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  <c r="Z519" s="34"/>
    </row>
    <row r="520" ht="12.75" customHeight="1">
      <c r="A520" s="34"/>
      <c r="B520" s="34"/>
      <c r="C520" s="34"/>
      <c r="D520" s="34"/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  <c r="Z520" s="34"/>
    </row>
    <row r="521" ht="12.75" customHeight="1">
      <c r="A521" s="34"/>
      <c r="B521" s="34"/>
      <c r="C521" s="34"/>
      <c r="D521" s="34"/>
      <c r="E521" s="34"/>
      <c r="F521" s="34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  <c r="Z521" s="34"/>
    </row>
    <row r="522" ht="12.75" customHeight="1">
      <c r="A522" s="34"/>
      <c r="B522" s="34"/>
      <c r="C522" s="34"/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  <c r="Z522" s="34"/>
    </row>
    <row r="523" ht="12.75" customHeight="1">
      <c r="A523" s="34"/>
      <c r="B523" s="34"/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  <c r="Z523" s="34"/>
    </row>
    <row r="524" ht="12.75" customHeight="1">
      <c r="A524" s="34"/>
      <c r="B524" s="34"/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  <c r="Z524" s="34"/>
    </row>
    <row r="525" ht="12.75" customHeight="1">
      <c r="A525" s="34"/>
      <c r="B525" s="34"/>
      <c r="C525" s="34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  <c r="Z525" s="34"/>
    </row>
    <row r="526" ht="12.75" customHeight="1">
      <c r="A526" s="34"/>
      <c r="B526" s="34"/>
      <c r="C526" s="34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  <c r="Z526" s="34"/>
    </row>
    <row r="527" ht="12.75" customHeight="1">
      <c r="A527" s="34"/>
      <c r="B527" s="34"/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  <c r="Z527" s="34"/>
    </row>
    <row r="528" ht="12.75" customHeight="1">
      <c r="A528" s="34"/>
      <c r="B528" s="34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  <c r="Z528" s="34"/>
    </row>
    <row r="529" ht="12.75" customHeight="1">
      <c r="A529" s="34"/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  <c r="Z529" s="34"/>
    </row>
    <row r="530" ht="12.75" customHeight="1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  <c r="Z530" s="34"/>
    </row>
    <row r="531" ht="12.75" customHeight="1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  <c r="Z531" s="34"/>
    </row>
    <row r="532" ht="12.75" customHeight="1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  <c r="Z532" s="34"/>
    </row>
    <row r="533" ht="12.75" customHeight="1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  <c r="Z533" s="34"/>
    </row>
    <row r="534" ht="12.75" customHeight="1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  <c r="Z534" s="34"/>
    </row>
    <row r="535" ht="12.75" customHeight="1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  <c r="Z535" s="34"/>
    </row>
    <row r="536" ht="12.75" customHeight="1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  <c r="Z536" s="34"/>
    </row>
    <row r="537" ht="12.75" customHeight="1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  <c r="Z537" s="34"/>
    </row>
    <row r="538" ht="12.75" customHeight="1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  <c r="Z538" s="34"/>
    </row>
    <row r="539" ht="12.75" customHeight="1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</row>
    <row r="540" ht="12.75" customHeight="1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  <c r="Z540" s="34"/>
    </row>
    <row r="541" ht="12.75" customHeight="1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  <c r="Z541" s="34"/>
    </row>
    <row r="542" ht="12.75" customHeight="1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  <c r="Z542" s="34"/>
    </row>
    <row r="543" ht="12.75" customHeight="1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  <c r="Z543" s="34"/>
    </row>
    <row r="544" ht="12.75" customHeight="1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  <c r="Z544" s="34"/>
    </row>
    <row r="545" ht="12.75" customHeight="1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  <c r="Z545" s="34"/>
    </row>
    <row r="546" ht="12.75" customHeight="1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  <c r="Z546" s="34"/>
    </row>
    <row r="547" ht="12.75" customHeight="1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  <c r="Z547" s="34"/>
    </row>
    <row r="548" ht="12.75" customHeight="1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  <c r="Z548" s="34"/>
    </row>
    <row r="549" ht="12.75" customHeight="1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  <c r="Z549" s="34"/>
    </row>
    <row r="550" ht="12.75" customHeight="1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  <c r="Z550" s="34"/>
    </row>
    <row r="551" ht="12.75" customHeight="1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  <c r="Z551" s="34"/>
    </row>
    <row r="552" ht="12.75" customHeight="1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  <c r="Z552" s="34"/>
    </row>
    <row r="553" ht="12.75" customHeight="1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</row>
    <row r="554" ht="12.75" customHeight="1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</row>
    <row r="555" ht="12.75" customHeight="1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  <c r="Z555" s="34"/>
    </row>
    <row r="556" ht="12.75" customHeight="1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  <c r="Z556" s="34"/>
    </row>
    <row r="557" ht="12.75" customHeight="1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  <c r="Z557" s="34"/>
    </row>
    <row r="558" ht="12.75" customHeight="1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  <c r="Z558" s="34"/>
    </row>
    <row r="559" ht="12.75" customHeight="1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  <c r="Z559" s="34"/>
    </row>
    <row r="560" ht="12.75" customHeight="1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  <c r="Z560" s="34"/>
    </row>
    <row r="561" ht="12.75" customHeight="1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  <c r="Z561" s="34"/>
    </row>
    <row r="562" ht="12.75" customHeight="1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  <c r="Z562" s="34"/>
    </row>
    <row r="563" ht="12.75" customHeight="1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  <c r="Z563" s="34"/>
    </row>
    <row r="564" ht="12.75" customHeight="1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  <c r="Z564" s="34"/>
    </row>
    <row r="565" ht="12.75" customHeight="1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  <c r="Z565" s="34"/>
    </row>
    <row r="566" ht="12.75" customHeight="1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  <c r="Z566" s="34"/>
    </row>
    <row r="567" ht="12.75" customHeight="1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  <c r="Z567" s="34"/>
    </row>
    <row r="568" ht="12.75" customHeight="1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  <c r="Z568" s="34"/>
    </row>
    <row r="569" ht="12.75" customHeight="1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  <c r="Z569" s="34"/>
    </row>
    <row r="570" ht="12.75" customHeight="1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  <c r="Z570" s="34"/>
    </row>
    <row r="571" ht="12.75" customHeight="1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  <c r="Z571" s="34"/>
    </row>
    <row r="572" ht="12.75" customHeight="1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  <c r="Z572" s="34"/>
    </row>
    <row r="573" ht="12.75" customHeight="1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  <c r="Z573" s="34"/>
    </row>
    <row r="574" ht="12.75" customHeight="1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  <c r="Z574" s="34"/>
    </row>
    <row r="575" ht="12.75" customHeight="1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</row>
    <row r="576" ht="12.75" customHeight="1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  <c r="Z576" s="34"/>
    </row>
    <row r="577" ht="12.75" customHeight="1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  <c r="Z577" s="34"/>
    </row>
    <row r="578" ht="12.75" customHeight="1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</row>
    <row r="579" ht="12.75" customHeight="1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</row>
    <row r="580" ht="12.75" customHeight="1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</row>
    <row r="581" ht="12.75" customHeight="1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  <c r="Z581" s="34"/>
    </row>
    <row r="582" ht="12.75" customHeight="1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  <c r="Z582" s="34"/>
    </row>
    <row r="583" ht="12.75" customHeight="1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  <c r="Z583" s="34"/>
    </row>
    <row r="584" ht="12.75" customHeight="1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</row>
    <row r="585" ht="12.75" customHeight="1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  <c r="Z585" s="34"/>
    </row>
    <row r="586" ht="12.75" customHeight="1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</row>
    <row r="587" ht="12.75" customHeight="1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  <c r="Z587" s="34"/>
    </row>
    <row r="588" ht="12.75" customHeight="1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  <c r="Z588" s="34"/>
    </row>
    <row r="589" ht="12.75" customHeight="1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</row>
    <row r="590" ht="12.75" customHeight="1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  <c r="Z590" s="34"/>
    </row>
    <row r="591" ht="12.75" customHeight="1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  <c r="Z591" s="34"/>
    </row>
    <row r="592" ht="12.75" customHeight="1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</row>
    <row r="593" ht="12.75" customHeight="1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  <c r="Z593" s="34"/>
    </row>
    <row r="594" ht="12.75" customHeight="1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</row>
    <row r="595" ht="12.75" customHeight="1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  <c r="Z595" s="34"/>
    </row>
    <row r="596" ht="12.75" customHeight="1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</row>
    <row r="597" ht="12.75" customHeight="1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  <c r="Z597" s="34"/>
    </row>
    <row r="598" ht="12.75" customHeight="1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  <c r="Z598" s="34"/>
    </row>
    <row r="599" ht="12.75" customHeight="1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  <c r="Z599" s="34"/>
    </row>
    <row r="600" ht="12.75" customHeight="1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  <c r="Z600" s="34"/>
    </row>
    <row r="601" ht="12.75" customHeight="1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  <c r="Z601" s="34"/>
    </row>
    <row r="602" ht="12.75" customHeight="1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  <c r="Z602" s="34"/>
    </row>
    <row r="603" ht="12.75" customHeight="1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  <c r="Z603" s="34"/>
    </row>
    <row r="604" ht="12.75" customHeight="1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</row>
    <row r="605" ht="12.75" customHeight="1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</row>
    <row r="606" ht="12.75" customHeight="1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  <c r="Z606" s="34"/>
    </row>
    <row r="607" ht="12.75" customHeight="1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  <c r="Z607" s="34"/>
    </row>
    <row r="608" ht="12.75" customHeight="1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  <c r="Z608" s="34"/>
    </row>
    <row r="609" ht="12.75" customHeight="1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  <c r="Z609" s="34"/>
    </row>
    <row r="610" ht="12.75" customHeight="1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  <c r="Z610" s="34"/>
    </row>
    <row r="611" ht="12.75" customHeight="1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  <c r="Z611" s="34"/>
    </row>
    <row r="612" ht="12.75" customHeight="1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  <c r="Z612" s="34"/>
    </row>
    <row r="613" ht="12.75" customHeight="1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  <c r="Z613" s="34"/>
    </row>
    <row r="614" ht="12.75" customHeight="1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  <c r="Z614" s="34"/>
    </row>
    <row r="615" ht="12.75" customHeight="1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  <c r="Z615" s="34"/>
    </row>
    <row r="616" ht="12.75" customHeight="1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  <c r="Z616" s="34"/>
    </row>
    <row r="617" ht="12.75" customHeight="1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  <c r="Z617" s="34"/>
    </row>
    <row r="618" ht="12.75" customHeight="1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  <c r="Z618" s="34"/>
    </row>
    <row r="619" ht="12.75" customHeight="1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  <c r="Z619" s="34"/>
    </row>
    <row r="620" ht="12.75" customHeight="1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  <c r="Z620" s="34"/>
    </row>
    <row r="621" ht="12.75" customHeight="1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  <c r="Z621" s="34"/>
    </row>
    <row r="622" ht="12.75" customHeight="1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  <c r="Z622" s="34"/>
    </row>
    <row r="623" ht="12.75" customHeight="1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  <c r="Z623" s="34"/>
    </row>
    <row r="624" ht="12.75" customHeight="1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  <c r="Z624" s="34"/>
    </row>
    <row r="625" ht="12.75" customHeight="1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  <c r="Z625" s="34"/>
    </row>
    <row r="626" ht="12.75" customHeight="1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  <c r="Z626" s="34"/>
    </row>
    <row r="627" ht="12.75" customHeight="1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  <c r="Z627" s="34"/>
    </row>
    <row r="628" ht="12.75" customHeight="1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  <c r="Z628" s="34"/>
    </row>
    <row r="629" ht="12.75" customHeight="1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</row>
    <row r="630" ht="12.75" customHeight="1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  <c r="Z630" s="34"/>
    </row>
    <row r="631" ht="12.75" customHeight="1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  <c r="Z631" s="34"/>
    </row>
    <row r="632" ht="12.75" customHeight="1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  <c r="Z632" s="34"/>
    </row>
    <row r="633" ht="12.75" customHeight="1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</row>
    <row r="634" ht="12.75" customHeight="1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</row>
    <row r="635" ht="12.75" customHeight="1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  <c r="Z635" s="34"/>
    </row>
    <row r="636" ht="12.75" customHeight="1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  <c r="Z636" s="34"/>
    </row>
    <row r="637" ht="12.75" customHeight="1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  <c r="Z637" s="34"/>
    </row>
    <row r="638" ht="12.75" customHeight="1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  <c r="Z638" s="34"/>
    </row>
    <row r="639" ht="12.75" customHeight="1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</row>
    <row r="640" ht="12.75" customHeight="1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  <c r="Z640" s="34"/>
    </row>
    <row r="641" ht="12.75" customHeight="1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  <c r="Z641" s="34"/>
    </row>
    <row r="642" ht="12.75" customHeight="1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  <c r="Z642" s="34"/>
    </row>
    <row r="643" ht="12.75" customHeight="1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  <c r="Z643" s="34"/>
    </row>
    <row r="644" ht="12.75" customHeight="1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</row>
    <row r="645" ht="12.75" customHeight="1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  <c r="Z645" s="34"/>
    </row>
    <row r="646" ht="12.75" customHeight="1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</row>
    <row r="647" ht="12.75" customHeight="1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  <c r="Z647" s="34"/>
    </row>
    <row r="648" ht="12.75" customHeight="1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  <c r="Z648" s="34"/>
    </row>
    <row r="649" ht="12.75" customHeight="1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</row>
    <row r="650" ht="12.75" customHeight="1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</row>
    <row r="651" ht="12.75" customHeight="1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  <c r="Z651" s="34"/>
    </row>
    <row r="652" ht="12.75" customHeight="1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  <c r="Z652" s="34"/>
    </row>
    <row r="653" ht="12.75" customHeight="1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  <c r="Z653" s="34"/>
    </row>
    <row r="654" ht="12.75" customHeight="1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</row>
    <row r="655" ht="12.75" customHeight="1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  <c r="Z655" s="34"/>
    </row>
    <row r="656" ht="12.75" customHeight="1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</row>
    <row r="657" ht="12.75" customHeight="1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  <c r="Z657" s="34"/>
    </row>
    <row r="658" ht="12.75" customHeight="1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  <c r="Z658" s="34"/>
    </row>
    <row r="659" ht="12.75" customHeight="1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</row>
    <row r="660" ht="12.75" customHeight="1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  <c r="Z660" s="34"/>
    </row>
    <row r="661" ht="12.75" customHeight="1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</row>
    <row r="662" ht="12.75" customHeight="1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  <c r="Z662" s="34"/>
    </row>
    <row r="663" ht="12.75" customHeight="1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  <c r="Z663" s="34"/>
    </row>
    <row r="664" ht="12.75" customHeight="1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</row>
    <row r="665" ht="12.75" customHeight="1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  <c r="Z665" s="34"/>
    </row>
    <row r="666" ht="12.75" customHeight="1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  <c r="Z666" s="34"/>
    </row>
    <row r="667" ht="12.75" customHeight="1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</row>
    <row r="668" ht="12.75" customHeight="1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</row>
    <row r="669" ht="12.75" customHeight="1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</row>
    <row r="670" ht="12.75" customHeight="1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</row>
    <row r="671" ht="12.75" customHeight="1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</row>
    <row r="672" ht="12.75" customHeight="1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</row>
    <row r="673" ht="12.75" customHeight="1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</row>
    <row r="674" ht="12.75" customHeight="1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</row>
    <row r="675" ht="12.75" customHeight="1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  <c r="Z675" s="34"/>
    </row>
    <row r="676" ht="12.75" customHeight="1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</row>
    <row r="677" ht="12.75" customHeight="1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  <c r="Z677" s="34"/>
    </row>
    <row r="678" ht="12.75" customHeight="1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  <c r="Z678" s="34"/>
    </row>
    <row r="679" ht="12.75" customHeight="1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</row>
    <row r="680" ht="12.75" customHeight="1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  <c r="Z680" s="34"/>
    </row>
    <row r="681" ht="12.75" customHeight="1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  <c r="Z681" s="34"/>
    </row>
    <row r="682" ht="12.75" customHeight="1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  <c r="Z682" s="34"/>
    </row>
    <row r="683" ht="12.75" customHeight="1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  <c r="Z683" s="34"/>
    </row>
    <row r="684" ht="12.75" customHeight="1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</row>
    <row r="685" ht="12.75" customHeight="1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  <c r="Z685" s="34"/>
    </row>
    <row r="686" ht="12.75" customHeight="1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</row>
    <row r="687" ht="12.75" customHeight="1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  <c r="Z687" s="34"/>
    </row>
    <row r="688" ht="12.75" customHeight="1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  <c r="Z688" s="34"/>
    </row>
    <row r="689" ht="12.75" customHeight="1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</row>
    <row r="690" ht="12.75" customHeight="1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  <c r="Z690" s="34"/>
    </row>
    <row r="691" ht="12.75" customHeight="1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  <c r="Z691" s="34"/>
    </row>
    <row r="692" ht="12.75" customHeight="1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  <c r="Z692" s="34"/>
    </row>
    <row r="693" ht="12.75" customHeight="1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</row>
    <row r="694" ht="12.75" customHeight="1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</row>
    <row r="695" ht="12.75" customHeight="1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  <c r="Z695" s="34"/>
    </row>
    <row r="696" ht="12.75" customHeight="1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  <c r="Z696" s="34"/>
    </row>
    <row r="697" ht="12.75" customHeight="1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  <c r="Z697" s="34"/>
    </row>
    <row r="698" ht="12.75" customHeight="1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  <c r="Z698" s="34"/>
    </row>
    <row r="699" ht="12.75" customHeight="1">
      <c r="A699" s="34"/>
      <c r="B699" s="34"/>
      <c r="C699" s="34"/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</row>
    <row r="700" ht="12.75" customHeight="1">
      <c r="A700" s="34"/>
      <c r="B700" s="34"/>
      <c r="C700" s="34"/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  <c r="Z700" s="34"/>
    </row>
    <row r="701" ht="12.75" customHeight="1">
      <c r="A701" s="34"/>
      <c r="B701" s="34"/>
      <c r="C701" s="34"/>
      <c r="D701" s="34"/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</row>
    <row r="702" ht="12.75" customHeight="1">
      <c r="A702" s="34"/>
      <c r="B702" s="34"/>
      <c r="C702" s="34"/>
      <c r="D702" s="34"/>
      <c r="E702" s="34"/>
      <c r="F702" s="34"/>
      <c r="G702" s="34"/>
      <c r="H702" s="34"/>
      <c r="I702" s="34"/>
      <c r="J702" s="34"/>
      <c r="K702" s="34"/>
      <c r="L702" s="34"/>
      <c r="M702" s="34"/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  <c r="Z702" s="34"/>
    </row>
    <row r="703" ht="12.75" customHeight="1">
      <c r="A703" s="34"/>
      <c r="B703" s="34"/>
      <c r="C703" s="34"/>
      <c r="D703" s="34"/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  <c r="Z703" s="34"/>
    </row>
    <row r="704" ht="12.75" customHeight="1">
      <c r="A704" s="34"/>
      <c r="B704" s="34"/>
      <c r="C704" s="34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  <c r="Z704" s="34"/>
    </row>
    <row r="705" ht="12.75" customHeight="1">
      <c r="A705" s="34"/>
      <c r="B705" s="34"/>
      <c r="C705" s="34"/>
      <c r="D705" s="34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  <c r="Z705" s="34"/>
    </row>
    <row r="706" ht="12.75" customHeight="1">
      <c r="A706" s="34"/>
      <c r="B706" s="34"/>
      <c r="C706" s="34"/>
      <c r="D706" s="34"/>
      <c r="E706" s="34"/>
      <c r="F706" s="34"/>
      <c r="G706" s="34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  <c r="Z706" s="34"/>
    </row>
    <row r="707" ht="12.75" customHeight="1">
      <c r="A707" s="34"/>
      <c r="B707" s="34"/>
      <c r="C707" s="34"/>
      <c r="D707" s="34"/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  <c r="Z707" s="34"/>
    </row>
    <row r="708" ht="12.75" customHeight="1">
      <c r="A708" s="34"/>
      <c r="B708" s="34"/>
      <c r="C708" s="34"/>
      <c r="D708" s="34"/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  <c r="Z708" s="34"/>
    </row>
    <row r="709" ht="12.75" customHeight="1">
      <c r="A709" s="34"/>
      <c r="B709" s="34"/>
      <c r="C709" s="34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</row>
    <row r="710" ht="12.75" customHeight="1">
      <c r="A710" s="34"/>
      <c r="B710" s="34"/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  <c r="Z710" s="34"/>
    </row>
    <row r="711" ht="12.75" customHeight="1">
      <c r="A711" s="34"/>
      <c r="B711" s="34"/>
      <c r="C711" s="34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</row>
    <row r="712" ht="12.75" customHeight="1">
      <c r="A712" s="34"/>
      <c r="B712" s="34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  <c r="Z712" s="34"/>
    </row>
    <row r="713" ht="12.75" customHeight="1">
      <c r="A713" s="34"/>
      <c r="B713" s="34"/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  <c r="Z713" s="34"/>
    </row>
    <row r="714" ht="12.75" customHeight="1">
      <c r="A714" s="34"/>
      <c r="B714" s="34"/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</row>
    <row r="715" ht="12.75" customHeight="1">
      <c r="A715" s="34"/>
      <c r="B715" s="34"/>
      <c r="C715" s="34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  <c r="Z715" s="34"/>
    </row>
    <row r="716" ht="12.75" customHeight="1">
      <c r="A716" s="34"/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</row>
    <row r="717" ht="12.75" customHeight="1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  <c r="Z717" s="34"/>
    </row>
    <row r="718" ht="12.75" customHeight="1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  <c r="Z718" s="34"/>
    </row>
    <row r="719" ht="12.75" customHeight="1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</row>
    <row r="720" ht="12.75" customHeight="1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  <c r="Z720" s="34"/>
    </row>
    <row r="721" ht="12.75" customHeight="1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</row>
    <row r="722" ht="12.75" customHeight="1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  <c r="Z722" s="34"/>
    </row>
    <row r="723" ht="12.75" customHeight="1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  <c r="Z723" s="34"/>
    </row>
    <row r="724" ht="12.75" customHeight="1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</row>
    <row r="725" ht="12.75" customHeight="1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  <c r="Z725" s="34"/>
    </row>
    <row r="726" ht="12.75" customHeight="1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  <c r="Z726" s="34"/>
    </row>
    <row r="727" ht="12.75" customHeight="1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</row>
    <row r="728" ht="12.75" customHeight="1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  <c r="Z728" s="34"/>
    </row>
    <row r="729" ht="12.75" customHeight="1">
      <c r="A729" s="34"/>
      <c r="B729" s="34"/>
      <c r="C729" s="34"/>
      <c r="D729" s="34"/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</row>
    <row r="730" ht="12.75" customHeight="1">
      <c r="A730" s="34"/>
      <c r="B730" s="34"/>
      <c r="C730" s="34"/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  <c r="Z730" s="34"/>
    </row>
    <row r="731" ht="12.75" customHeight="1">
      <c r="A731" s="34"/>
      <c r="B731" s="34"/>
      <c r="C731" s="34"/>
      <c r="D731" s="34"/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</row>
    <row r="732" ht="12.75" customHeight="1">
      <c r="A732" s="34"/>
      <c r="B732" s="34"/>
      <c r="C732" s="34"/>
      <c r="D732" s="34"/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  <c r="Z732" s="34"/>
    </row>
    <row r="733" ht="12.75" customHeight="1">
      <c r="A733" s="34"/>
      <c r="B733" s="34"/>
      <c r="C733" s="34"/>
      <c r="D733" s="34"/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  <c r="Z733" s="34"/>
    </row>
    <row r="734" ht="12.75" customHeight="1">
      <c r="A734" s="34"/>
      <c r="B734" s="34"/>
      <c r="C734" s="34"/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  <c r="Z734" s="34"/>
    </row>
    <row r="735" ht="12.75" customHeight="1">
      <c r="A735" s="34"/>
      <c r="B735" s="34"/>
      <c r="C735" s="34"/>
      <c r="D735" s="34"/>
      <c r="E735" s="34"/>
      <c r="F735" s="34"/>
      <c r="G735" s="34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  <c r="Z735" s="34"/>
    </row>
    <row r="736" ht="12.75" customHeight="1">
      <c r="A736" s="34"/>
      <c r="B736" s="34"/>
      <c r="C736" s="34"/>
      <c r="D736" s="34"/>
      <c r="E736" s="34"/>
      <c r="F736" s="34"/>
      <c r="G736" s="34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  <c r="Z736" s="34"/>
    </row>
    <row r="737" ht="12.75" customHeight="1">
      <c r="A737" s="34"/>
      <c r="B737" s="34"/>
      <c r="C737" s="34"/>
      <c r="D737" s="34"/>
      <c r="E737" s="34"/>
      <c r="F737" s="34"/>
      <c r="G737" s="34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  <c r="Z737" s="34"/>
    </row>
    <row r="738" ht="12.75" customHeight="1">
      <c r="A738" s="34"/>
      <c r="B738" s="34"/>
      <c r="C738" s="34"/>
      <c r="D738" s="34"/>
      <c r="E738" s="34"/>
      <c r="F738" s="34"/>
      <c r="G738" s="34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  <c r="Z738" s="34"/>
    </row>
    <row r="739" ht="12.75" customHeight="1">
      <c r="A739" s="34"/>
      <c r="B739" s="34"/>
      <c r="C739" s="34"/>
      <c r="D739" s="34"/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</row>
    <row r="740" ht="12.75" customHeight="1">
      <c r="A740" s="34"/>
      <c r="B740" s="34"/>
      <c r="C740" s="34"/>
      <c r="D740" s="34"/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</row>
    <row r="741" ht="12.75" customHeight="1">
      <c r="A741" s="34"/>
      <c r="B741" s="34"/>
      <c r="C741" s="34"/>
      <c r="D741" s="34"/>
      <c r="E741" s="34"/>
      <c r="F741" s="34"/>
      <c r="G741" s="34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  <c r="Z741" s="34"/>
    </row>
    <row r="742" ht="12.75" customHeight="1">
      <c r="A742" s="34"/>
      <c r="B742" s="34"/>
      <c r="C742" s="34"/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  <c r="Z742" s="34"/>
    </row>
    <row r="743" ht="12.75" customHeight="1">
      <c r="A743" s="34"/>
      <c r="B743" s="34"/>
      <c r="C743" s="34"/>
      <c r="D743" s="34"/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  <c r="Z743" s="34"/>
    </row>
    <row r="744" ht="12.75" customHeight="1">
      <c r="A744" s="34"/>
      <c r="B744" s="34"/>
      <c r="C744" s="34"/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  <c r="Z744" s="34"/>
    </row>
    <row r="745" ht="12.75" customHeight="1">
      <c r="A745" s="34"/>
      <c r="B745" s="34"/>
      <c r="C745" s="34"/>
      <c r="D745" s="34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  <c r="Z745" s="34"/>
    </row>
    <row r="746" ht="12.75" customHeight="1">
      <c r="A746" s="34"/>
      <c r="B746" s="34"/>
      <c r="C746" s="34"/>
      <c r="D746" s="34"/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  <c r="Z746" s="34"/>
    </row>
    <row r="747" ht="12.75" customHeight="1">
      <c r="A747" s="34"/>
      <c r="B747" s="34"/>
      <c r="C747" s="34"/>
      <c r="D747" s="34"/>
      <c r="E747" s="34"/>
      <c r="F747" s="34"/>
      <c r="G747" s="34"/>
      <c r="H747" s="34"/>
      <c r="I747" s="34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  <c r="Z747" s="34"/>
    </row>
    <row r="748" ht="12.75" customHeight="1">
      <c r="A748" s="34"/>
      <c r="B748" s="34"/>
      <c r="C748" s="34"/>
      <c r="D748" s="34"/>
      <c r="E748" s="34"/>
      <c r="F748" s="34"/>
      <c r="G748" s="34"/>
      <c r="H748" s="34"/>
      <c r="I748" s="34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  <c r="Z748" s="34"/>
    </row>
    <row r="749" ht="12.75" customHeight="1">
      <c r="A749" s="34"/>
      <c r="B749" s="34"/>
      <c r="C749" s="34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  <c r="Z749" s="34"/>
    </row>
    <row r="750" ht="12.75" customHeight="1">
      <c r="A750" s="34"/>
      <c r="B750" s="34"/>
      <c r="C750" s="34"/>
      <c r="D750" s="34"/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  <c r="Z750" s="34"/>
    </row>
    <row r="751" ht="12.75" customHeight="1">
      <c r="A751" s="34"/>
      <c r="B751" s="34"/>
      <c r="C751" s="34"/>
      <c r="D751" s="34"/>
      <c r="E751" s="34"/>
      <c r="F751" s="34"/>
      <c r="G751" s="34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  <c r="Z751" s="34"/>
    </row>
    <row r="752" ht="12.75" customHeight="1">
      <c r="A752" s="34"/>
      <c r="B752" s="34"/>
      <c r="C752" s="34"/>
      <c r="D752" s="34"/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  <c r="Z752" s="34"/>
    </row>
    <row r="753" ht="12.75" customHeight="1">
      <c r="A753" s="34"/>
      <c r="B753" s="34"/>
      <c r="C753" s="34"/>
      <c r="D753" s="34"/>
      <c r="E753" s="34"/>
      <c r="F753" s="34"/>
      <c r="G753" s="34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  <c r="Z753" s="34"/>
    </row>
    <row r="754" ht="12.75" customHeight="1">
      <c r="A754" s="34"/>
      <c r="B754" s="34"/>
      <c r="C754" s="34"/>
      <c r="D754" s="34"/>
      <c r="E754" s="34"/>
      <c r="F754" s="34"/>
      <c r="G754" s="34"/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  <c r="Z754" s="34"/>
    </row>
    <row r="755" ht="12.75" customHeight="1">
      <c r="A755" s="34"/>
      <c r="B755" s="34"/>
      <c r="C755" s="34"/>
      <c r="D755" s="34"/>
      <c r="E755" s="34"/>
      <c r="F755" s="34"/>
      <c r="G755" s="34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  <c r="Z755" s="34"/>
    </row>
    <row r="756" ht="12.75" customHeight="1">
      <c r="A756" s="34"/>
      <c r="B756" s="34"/>
      <c r="C756" s="34"/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  <c r="Z756" s="34"/>
    </row>
    <row r="757" ht="12.75" customHeight="1">
      <c r="A757" s="34"/>
      <c r="B757" s="34"/>
      <c r="C757" s="34"/>
      <c r="D757" s="34"/>
      <c r="E757" s="34"/>
      <c r="F757" s="34"/>
      <c r="G757" s="34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  <c r="Z757" s="34"/>
    </row>
    <row r="758" ht="12.75" customHeight="1">
      <c r="A758" s="34"/>
      <c r="B758" s="34"/>
      <c r="C758" s="34"/>
      <c r="D758" s="34"/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  <c r="Z758" s="34"/>
    </row>
    <row r="759" ht="12.75" customHeight="1">
      <c r="A759" s="34"/>
      <c r="B759" s="34"/>
      <c r="C759" s="34"/>
      <c r="D759" s="34"/>
      <c r="E759" s="34"/>
      <c r="F759" s="34"/>
      <c r="G759" s="34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  <c r="Z759" s="34"/>
    </row>
    <row r="760" ht="12.75" customHeight="1">
      <c r="A760" s="34"/>
      <c r="B760" s="34"/>
      <c r="C760" s="34"/>
      <c r="D760" s="34"/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  <c r="Z760" s="34"/>
    </row>
    <row r="761" ht="12.75" customHeight="1">
      <c r="A761" s="34"/>
      <c r="B761" s="34"/>
      <c r="C761" s="34"/>
      <c r="D761" s="34"/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  <c r="Z761" s="34"/>
    </row>
    <row r="762" ht="12.75" customHeight="1">
      <c r="A762" s="34"/>
      <c r="B762" s="34"/>
      <c r="C762" s="34"/>
      <c r="D762" s="34"/>
      <c r="E762" s="34"/>
      <c r="F762" s="34"/>
      <c r="G762" s="34"/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  <c r="Z762" s="34"/>
    </row>
    <row r="763" ht="12.75" customHeight="1">
      <c r="A763" s="34"/>
      <c r="B763" s="34"/>
      <c r="C763" s="34"/>
      <c r="D763" s="34"/>
      <c r="E763" s="34"/>
      <c r="F763" s="34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  <c r="Z763" s="34"/>
    </row>
    <row r="764" ht="12.75" customHeight="1">
      <c r="A764" s="34"/>
      <c r="B764" s="34"/>
      <c r="C764" s="34"/>
      <c r="D764" s="34"/>
      <c r="E764" s="34"/>
      <c r="F764" s="34"/>
      <c r="G764" s="34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  <c r="Z764" s="34"/>
    </row>
    <row r="765" ht="12.75" customHeight="1">
      <c r="A765" s="34"/>
      <c r="B765" s="34"/>
      <c r="C765" s="34"/>
      <c r="D765" s="34"/>
      <c r="E765" s="34"/>
      <c r="F765" s="34"/>
      <c r="G765" s="34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  <c r="Z765" s="34"/>
    </row>
    <row r="766" ht="12.75" customHeight="1">
      <c r="A766" s="34"/>
      <c r="B766" s="34"/>
      <c r="C766" s="34"/>
      <c r="D766" s="34"/>
      <c r="E766" s="34"/>
      <c r="F766" s="34"/>
      <c r="G766" s="34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  <c r="Z766" s="34"/>
    </row>
    <row r="767" ht="12.75" customHeight="1">
      <c r="A767" s="34"/>
      <c r="B767" s="34"/>
      <c r="C767" s="34"/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  <c r="Z767" s="34"/>
    </row>
    <row r="768" ht="12.75" customHeight="1">
      <c r="A768" s="34"/>
      <c r="B768" s="34"/>
      <c r="C768" s="34"/>
      <c r="D768" s="34"/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  <c r="Z768" s="34"/>
    </row>
    <row r="769" ht="12.75" customHeight="1">
      <c r="A769" s="34"/>
      <c r="B769" s="34"/>
      <c r="C769" s="34"/>
      <c r="D769" s="34"/>
      <c r="E769" s="34"/>
      <c r="F769" s="34"/>
      <c r="G769" s="34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  <c r="Z769" s="34"/>
    </row>
    <row r="770" ht="12.75" customHeight="1">
      <c r="A770" s="34"/>
      <c r="B770" s="34"/>
      <c r="C770" s="34"/>
      <c r="D770" s="34"/>
      <c r="E770" s="34"/>
      <c r="F770" s="34"/>
      <c r="G770" s="34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  <c r="Z770" s="34"/>
    </row>
    <row r="771" ht="12.75" customHeight="1">
      <c r="A771" s="34"/>
      <c r="B771" s="34"/>
      <c r="C771" s="34"/>
      <c r="D771" s="34"/>
      <c r="E771" s="34"/>
      <c r="F771" s="34"/>
      <c r="G771" s="34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  <c r="Z771" s="34"/>
    </row>
    <row r="772" ht="12.75" customHeight="1">
      <c r="A772" s="34"/>
      <c r="B772" s="34"/>
      <c r="C772" s="34"/>
      <c r="D772" s="34"/>
      <c r="E772" s="34"/>
      <c r="F772" s="34"/>
      <c r="G772" s="34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  <c r="Z772" s="34"/>
    </row>
    <row r="773" ht="12.75" customHeight="1">
      <c r="A773" s="34"/>
      <c r="B773" s="34"/>
      <c r="C773" s="34"/>
      <c r="D773" s="34"/>
      <c r="E773" s="34"/>
      <c r="F773" s="34"/>
      <c r="G773" s="34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  <c r="Z773" s="34"/>
    </row>
    <row r="774" ht="12.75" customHeight="1">
      <c r="A774" s="34"/>
      <c r="B774" s="34"/>
      <c r="C774" s="34"/>
      <c r="D774" s="34"/>
      <c r="E774" s="34"/>
      <c r="F774" s="34"/>
      <c r="G774" s="34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  <c r="Z774" s="34"/>
    </row>
    <row r="775" ht="12.75" customHeight="1">
      <c r="A775" s="34"/>
      <c r="B775" s="34"/>
      <c r="C775" s="34"/>
      <c r="D775" s="34"/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  <c r="Z775" s="34"/>
    </row>
    <row r="776" ht="12.75" customHeight="1">
      <c r="A776" s="34"/>
      <c r="B776" s="34"/>
      <c r="C776" s="34"/>
      <c r="D776" s="34"/>
      <c r="E776" s="34"/>
      <c r="F776" s="34"/>
      <c r="G776" s="34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  <c r="Z776" s="34"/>
    </row>
    <row r="777" ht="12.75" customHeight="1">
      <c r="A777" s="34"/>
      <c r="B777" s="34"/>
      <c r="C777" s="34"/>
      <c r="D777" s="34"/>
      <c r="E777" s="34"/>
      <c r="F777" s="34"/>
      <c r="G777" s="34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  <c r="Z777" s="34"/>
    </row>
    <row r="778" ht="12.75" customHeight="1">
      <c r="A778" s="34"/>
      <c r="B778" s="34"/>
      <c r="C778" s="34"/>
      <c r="D778" s="34"/>
      <c r="E778" s="34"/>
      <c r="F778" s="34"/>
      <c r="G778" s="34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  <c r="Z778" s="34"/>
    </row>
    <row r="779" ht="12.75" customHeight="1">
      <c r="A779" s="34"/>
      <c r="B779" s="34"/>
      <c r="C779" s="34"/>
      <c r="D779" s="34"/>
      <c r="E779" s="34"/>
      <c r="F779" s="34"/>
      <c r="G779" s="34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  <c r="Z779" s="34"/>
    </row>
    <row r="780" ht="12.75" customHeight="1">
      <c r="A780" s="34"/>
      <c r="B780" s="34"/>
      <c r="C780" s="34"/>
      <c r="D780" s="34"/>
      <c r="E780" s="34"/>
      <c r="F780" s="34"/>
      <c r="G780" s="34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  <c r="Z780" s="34"/>
    </row>
    <row r="781" ht="12.75" customHeight="1">
      <c r="A781" s="34"/>
      <c r="B781" s="34"/>
      <c r="C781" s="34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  <c r="Z781" s="34"/>
    </row>
    <row r="782" ht="12.75" customHeight="1">
      <c r="A782" s="34"/>
      <c r="B782" s="34"/>
      <c r="C782" s="34"/>
      <c r="D782" s="34"/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  <c r="Z782" s="34"/>
    </row>
    <row r="783" ht="12.75" customHeight="1">
      <c r="A783" s="34"/>
      <c r="B783" s="34"/>
      <c r="C783" s="34"/>
      <c r="D783" s="34"/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  <c r="Z783" s="34"/>
    </row>
    <row r="784" ht="12.75" customHeight="1">
      <c r="A784" s="34"/>
      <c r="B784" s="34"/>
      <c r="C784" s="34"/>
      <c r="D784" s="34"/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  <c r="Z784" s="34"/>
    </row>
    <row r="785" ht="12.75" customHeight="1">
      <c r="A785" s="34"/>
      <c r="B785" s="34"/>
      <c r="C785" s="34"/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  <c r="Z785" s="34"/>
    </row>
    <row r="786" ht="12.75" customHeight="1">
      <c r="A786" s="34"/>
      <c r="B786" s="34"/>
      <c r="C786" s="34"/>
      <c r="D786" s="34"/>
      <c r="E786" s="34"/>
      <c r="F786" s="34"/>
      <c r="G786" s="34"/>
      <c r="H786" s="34"/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  <c r="Z786" s="34"/>
    </row>
    <row r="787" ht="12.75" customHeight="1">
      <c r="A787" s="34"/>
      <c r="B787" s="34"/>
      <c r="C787" s="34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  <c r="Z787" s="34"/>
    </row>
    <row r="788" ht="12.75" customHeight="1">
      <c r="A788" s="34"/>
      <c r="B788" s="34"/>
      <c r="C788" s="34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  <c r="Z788" s="34"/>
    </row>
    <row r="789" ht="12.75" customHeight="1">
      <c r="A789" s="34"/>
      <c r="B789" s="34"/>
      <c r="C789" s="34"/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  <c r="Z789" s="34"/>
    </row>
    <row r="790" ht="12.75" customHeight="1">
      <c r="A790" s="34"/>
      <c r="B790" s="34"/>
      <c r="C790" s="34"/>
      <c r="D790" s="34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  <c r="Z790" s="34"/>
    </row>
    <row r="791" ht="12.75" customHeight="1">
      <c r="A791" s="34"/>
      <c r="B791" s="34"/>
      <c r="C791" s="34"/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  <c r="Z791" s="34"/>
    </row>
    <row r="792" ht="12.75" customHeight="1">
      <c r="A792" s="34"/>
      <c r="B792" s="34"/>
      <c r="C792" s="34"/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  <c r="Z792" s="34"/>
    </row>
    <row r="793" ht="12.75" customHeight="1">
      <c r="A793" s="34"/>
      <c r="B793" s="34"/>
      <c r="C793" s="34"/>
      <c r="D793" s="34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  <c r="Z793" s="34"/>
    </row>
    <row r="794" ht="12.75" customHeight="1">
      <c r="A794" s="34"/>
      <c r="B794" s="34"/>
      <c r="C794" s="34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  <c r="Z794" s="34"/>
    </row>
    <row r="795" ht="12.75" customHeight="1">
      <c r="A795" s="34"/>
      <c r="B795" s="34"/>
      <c r="C795" s="34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  <c r="Z795" s="34"/>
    </row>
    <row r="796" ht="12.75" customHeight="1">
      <c r="A796" s="34"/>
      <c r="B796" s="34"/>
      <c r="C796" s="34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  <c r="Z796" s="34"/>
    </row>
    <row r="797" ht="12.75" customHeight="1">
      <c r="A797" s="34"/>
      <c r="B797" s="34"/>
      <c r="C797" s="34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  <c r="Z797" s="34"/>
    </row>
    <row r="798" ht="12.75" customHeight="1">
      <c r="A798" s="34"/>
      <c r="B798" s="34"/>
      <c r="C798" s="34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  <c r="Z798" s="34"/>
    </row>
    <row r="799" ht="12.75" customHeight="1">
      <c r="A799" s="34"/>
      <c r="B799" s="34"/>
      <c r="C799" s="34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  <c r="Z799" s="34"/>
    </row>
    <row r="800" ht="12.75" customHeight="1">
      <c r="A800" s="34"/>
      <c r="B800" s="34"/>
      <c r="C800" s="34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  <c r="Z800" s="34"/>
    </row>
    <row r="801" ht="12.75" customHeight="1">
      <c r="A801" s="34"/>
      <c r="B801" s="34"/>
      <c r="C801" s="34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  <c r="Z801" s="34"/>
    </row>
    <row r="802" ht="12.75" customHeight="1">
      <c r="A802" s="34"/>
      <c r="B802" s="34"/>
      <c r="C802" s="34"/>
      <c r="D802" s="34"/>
      <c r="E802" s="34"/>
      <c r="F802" s="34"/>
      <c r="G802" s="34"/>
      <c r="H802" s="34"/>
      <c r="I802" s="34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  <c r="Z802" s="34"/>
    </row>
    <row r="803" ht="12.75" customHeight="1">
      <c r="A803" s="34"/>
      <c r="B803" s="34"/>
      <c r="C803" s="34"/>
      <c r="D803" s="34"/>
      <c r="E803" s="34"/>
      <c r="F803" s="34"/>
      <c r="G803" s="34"/>
      <c r="H803" s="34"/>
      <c r="I803" s="34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  <c r="Z803" s="34"/>
    </row>
    <row r="804" ht="12.75" customHeight="1">
      <c r="A804" s="34"/>
      <c r="B804" s="34"/>
      <c r="C804" s="34"/>
      <c r="D804" s="34"/>
      <c r="E804" s="34"/>
      <c r="F804" s="34"/>
      <c r="G804" s="34"/>
      <c r="H804" s="34"/>
      <c r="I804" s="34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  <c r="Z804" s="34"/>
    </row>
    <row r="805" ht="12.75" customHeight="1">
      <c r="A805" s="34"/>
      <c r="B805" s="34"/>
      <c r="C805" s="34"/>
      <c r="D805" s="34"/>
      <c r="E805" s="34"/>
      <c r="F805" s="34"/>
      <c r="G805" s="34"/>
      <c r="H805" s="34"/>
      <c r="I805" s="34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  <c r="Z805" s="34"/>
    </row>
    <row r="806" ht="12.75" customHeight="1">
      <c r="A806" s="34"/>
      <c r="B806" s="34"/>
      <c r="C806" s="34"/>
      <c r="D806" s="34"/>
      <c r="E806" s="34"/>
      <c r="F806" s="34"/>
      <c r="G806" s="34"/>
      <c r="H806" s="34"/>
      <c r="I806" s="34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  <c r="Z806" s="34"/>
    </row>
    <row r="807" ht="12.75" customHeight="1">
      <c r="A807" s="34"/>
      <c r="B807" s="34"/>
      <c r="C807" s="34"/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  <c r="Z807" s="34"/>
    </row>
    <row r="808" ht="12.75" customHeight="1">
      <c r="A808" s="34"/>
      <c r="B808" s="34"/>
      <c r="C808" s="34"/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  <c r="Z808" s="34"/>
    </row>
    <row r="809" ht="12.75" customHeight="1">
      <c r="A809" s="34"/>
      <c r="B809" s="34"/>
      <c r="C809" s="34"/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  <c r="Z809" s="34"/>
    </row>
    <row r="810" ht="12.75" customHeight="1">
      <c r="A810" s="34"/>
      <c r="B810" s="34"/>
      <c r="C810" s="34"/>
      <c r="D810" s="34"/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  <c r="Z810" s="34"/>
    </row>
    <row r="811" ht="12.75" customHeight="1">
      <c r="A811" s="34"/>
      <c r="B811" s="34"/>
      <c r="C811" s="34"/>
      <c r="D811" s="34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  <c r="Z811" s="34"/>
    </row>
    <row r="812" ht="12.75" customHeight="1">
      <c r="A812" s="34"/>
      <c r="B812" s="34"/>
      <c r="C812" s="34"/>
      <c r="D812" s="34"/>
      <c r="E812" s="34"/>
      <c r="F812" s="34"/>
      <c r="G812" s="34"/>
      <c r="H812" s="34"/>
      <c r="I812" s="34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  <c r="Z812" s="34"/>
    </row>
    <row r="813" ht="12.75" customHeight="1">
      <c r="A813" s="34"/>
      <c r="B813" s="34"/>
      <c r="C813" s="34"/>
      <c r="D813" s="34"/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  <c r="Z813" s="34"/>
    </row>
    <row r="814" ht="12.75" customHeight="1">
      <c r="A814" s="34"/>
      <c r="B814" s="34"/>
      <c r="C814" s="34"/>
      <c r="D814" s="34"/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  <c r="Z814" s="34"/>
    </row>
    <row r="815" ht="12.75" customHeight="1">
      <c r="A815" s="34"/>
      <c r="B815" s="34"/>
      <c r="C815" s="34"/>
      <c r="D815" s="34"/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  <c r="Z815" s="34"/>
    </row>
    <row r="816" ht="12.75" customHeight="1">
      <c r="A816" s="34"/>
      <c r="B816" s="34"/>
      <c r="C816" s="34"/>
      <c r="D816" s="34"/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  <c r="Z816" s="34"/>
    </row>
    <row r="817" ht="12.75" customHeight="1">
      <c r="A817" s="34"/>
      <c r="B817" s="34"/>
      <c r="C817" s="34"/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  <c r="Z817" s="34"/>
    </row>
    <row r="818" ht="12.75" customHeight="1">
      <c r="A818" s="34"/>
      <c r="B818" s="34"/>
      <c r="C818" s="34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  <c r="Z818" s="34"/>
    </row>
    <row r="819" ht="12.75" customHeight="1">
      <c r="A819" s="34"/>
      <c r="B819" s="34"/>
      <c r="C819" s="34"/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  <c r="Z819" s="34"/>
    </row>
    <row r="820" ht="12.75" customHeight="1">
      <c r="A820" s="34"/>
      <c r="B820" s="34"/>
      <c r="C820" s="34"/>
      <c r="D820" s="34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  <c r="Z820" s="34"/>
    </row>
    <row r="821" ht="12.75" customHeight="1">
      <c r="A821" s="34"/>
      <c r="B821" s="34"/>
      <c r="C821" s="34"/>
      <c r="D821" s="34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  <c r="Z821" s="34"/>
    </row>
    <row r="822" ht="12.75" customHeight="1">
      <c r="A822" s="34"/>
      <c r="B822" s="34"/>
      <c r="C822" s="34"/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  <c r="Z822" s="34"/>
    </row>
    <row r="823" ht="12.75" customHeight="1">
      <c r="A823" s="34"/>
      <c r="B823" s="34"/>
      <c r="C823" s="34"/>
      <c r="D823" s="34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  <c r="Z823" s="34"/>
    </row>
    <row r="824" ht="12.75" customHeight="1">
      <c r="A824" s="34"/>
      <c r="B824" s="34"/>
      <c r="C824" s="34"/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  <c r="Z824" s="34"/>
    </row>
    <row r="825" ht="12.75" customHeight="1">
      <c r="A825" s="34"/>
      <c r="B825" s="34"/>
      <c r="C825" s="34"/>
      <c r="D825" s="34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  <c r="Z825" s="34"/>
    </row>
    <row r="826" ht="12.75" customHeight="1">
      <c r="A826" s="34"/>
      <c r="B826" s="34"/>
      <c r="C826" s="34"/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  <c r="Z826" s="34"/>
    </row>
    <row r="827" ht="12.75" customHeight="1">
      <c r="A827" s="34"/>
      <c r="B827" s="34"/>
      <c r="C827" s="34"/>
      <c r="D827" s="34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  <c r="Z827" s="34"/>
    </row>
    <row r="828" ht="12.75" customHeight="1">
      <c r="A828" s="34"/>
      <c r="B828" s="34"/>
      <c r="C828" s="34"/>
      <c r="D828" s="34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  <c r="Z828" s="34"/>
    </row>
    <row r="829" ht="12.75" customHeight="1">
      <c r="A829" s="34"/>
      <c r="B829" s="34"/>
      <c r="C829" s="34"/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  <c r="Z829" s="34"/>
    </row>
    <row r="830" ht="12.75" customHeight="1">
      <c r="A830" s="34"/>
      <c r="B830" s="34"/>
      <c r="C830" s="34"/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  <c r="Z830" s="34"/>
    </row>
    <row r="831" ht="12.75" customHeight="1">
      <c r="A831" s="34"/>
      <c r="B831" s="34"/>
      <c r="C831" s="34"/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  <c r="Z831" s="34"/>
    </row>
    <row r="832" ht="12.75" customHeight="1">
      <c r="A832" s="34"/>
      <c r="B832" s="34"/>
      <c r="C832" s="34"/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  <c r="Z832" s="34"/>
    </row>
    <row r="833" ht="12.75" customHeight="1">
      <c r="A833" s="34"/>
      <c r="B833" s="34"/>
      <c r="C833" s="34"/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  <c r="Z833" s="34"/>
    </row>
    <row r="834" ht="12.75" customHeight="1">
      <c r="A834" s="34"/>
      <c r="B834" s="34"/>
      <c r="C834" s="34"/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  <c r="Z834" s="34"/>
    </row>
    <row r="835" ht="12.75" customHeight="1">
      <c r="A835" s="34"/>
      <c r="B835" s="34"/>
      <c r="C835" s="34"/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  <c r="Z835" s="34"/>
    </row>
    <row r="836" ht="12.75" customHeight="1">
      <c r="A836" s="34"/>
      <c r="B836" s="34"/>
      <c r="C836" s="34"/>
      <c r="D836" s="34"/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  <c r="Z836" s="34"/>
    </row>
    <row r="837" ht="12.75" customHeight="1">
      <c r="A837" s="34"/>
      <c r="B837" s="34"/>
      <c r="C837" s="34"/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  <c r="Z837" s="34"/>
    </row>
    <row r="838" ht="12.75" customHeight="1">
      <c r="A838" s="34"/>
      <c r="B838" s="34"/>
      <c r="C838" s="34"/>
      <c r="D838" s="34"/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  <c r="Z838" s="34"/>
    </row>
    <row r="839" ht="12.75" customHeight="1">
      <c r="A839" s="34"/>
      <c r="B839" s="34"/>
      <c r="C839" s="34"/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  <c r="Z839" s="34"/>
    </row>
    <row r="840" ht="12.75" customHeight="1">
      <c r="A840" s="34"/>
      <c r="B840" s="34"/>
      <c r="C840" s="34"/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  <c r="Z840" s="34"/>
    </row>
    <row r="841" ht="12.75" customHeight="1">
      <c r="A841" s="34"/>
      <c r="B841" s="34"/>
      <c r="C841" s="34"/>
      <c r="D841" s="34"/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  <c r="Z841" s="34"/>
    </row>
    <row r="842" ht="12.75" customHeight="1">
      <c r="A842" s="34"/>
      <c r="B842" s="34"/>
      <c r="C842" s="34"/>
      <c r="D842" s="34"/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  <c r="Z842" s="34"/>
    </row>
    <row r="843" ht="12.75" customHeight="1">
      <c r="A843" s="34"/>
      <c r="B843" s="34"/>
      <c r="C843" s="34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  <c r="Z843" s="34"/>
    </row>
    <row r="844" ht="12.75" customHeight="1">
      <c r="A844" s="34"/>
      <c r="B844" s="34"/>
      <c r="C844" s="34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  <c r="Z844" s="34"/>
    </row>
    <row r="845" ht="12.75" customHeight="1">
      <c r="A845" s="34"/>
      <c r="B845" s="34"/>
      <c r="C845" s="34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  <c r="Z845" s="34"/>
    </row>
    <row r="846" ht="12.75" customHeight="1">
      <c r="A846" s="34"/>
      <c r="B846" s="34"/>
      <c r="C846" s="34"/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  <c r="Z846" s="34"/>
    </row>
    <row r="847" ht="12.75" customHeight="1">
      <c r="A847" s="34"/>
      <c r="B847" s="34"/>
      <c r="C847" s="34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  <c r="Z847" s="34"/>
    </row>
    <row r="848" ht="12.75" customHeight="1">
      <c r="A848" s="34"/>
      <c r="B848" s="34"/>
      <c r="C848" s="34"/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  <c r="Z848" s="34"/>
    </row>
    <row r="849" ht="12.75" customHeight="1">
      <c r="A849" s="34"/>
      <c r="B849" s="34"/>
      <c r="C849" s="34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  <c r="Z849" s="34"/>
    </row>
    <row r="850" ht="12.75" customHeight="1">
      <c r="A850" s="34"/>
      <c r="B850" s="34"/>
      <c r="C850" s="34"/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  <c r="Z850" s="34"/>
    </row>
    <row r="851" ht="12.75" customHeight="1">
      <c r="A851" s="34"/>
      <c r="B851" s="34"/>
      <c r="C851" s="34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  <c r="Z851" s="34"/>
    </row>
    <row r="852" ht="12.75" customHeight="1">
      <c r="A852" s="34"/>
      <c r="B852" s="34"/>
      <c r="C852" s="34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  <c r="Z852" s="34"/>
    </row>
    <row r="853" ht="12.75" customHeight="1">
      <c r="A853" s="34"/>
      <c r="B853" s="34"/>
      <c r="C853" s="34"/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  <c r="Z853" s="34"/>
    </row>
    <row r="854" ht="12.75" customHeight="1">
      <c r="A854" s="34"/>
      <c r="B854" s="34"/>
      <c r="C854" s="34"/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  <c r="Z854" s="34"/>
    </row>
    <row r="855" ht="12.75" customHeight="1">
      <c r="A855" s="34"/>
      <c r="B855" s="34"/>
      <c r="C855" s="34"/>
      <c r="D855" s="34"/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  <c r="Z855" s="34"/>
    </row>
    <row r="856" ht="12.75" customHeight="1">
      <c r="A856" s="34"/>
      <c r="B856" s="34"/>
      <c r="C856" s="34"/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  <c r="Z856" s="34"/>
    </row>
    <row r="857" ht="12.75" customHeight="1">
      <c r="A857" s="34"/>
      <c r="B857" s="34"/>
      <c r="C857" s="34"/>
      <c r="D857" s="34"/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  <c r="Z857" s="34"/>
    </row>
    <row r="858" ht="12.75" customHeight="1">
      <c r="A858" s="34"/>
      <c r="B858" s="34"/>
      <c r="C858" s="34"/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  <c r="Z858" s="34"/>
    </row>
    <row r="859" ht="12.75" customHeight="1">
      <c r="A859" s="34"/>
      <c r="B859" s="34"/>
      <c r="C859" s="34"/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  <c r="Z859" s="34"/>
    </row>
    <row r="860" ht="12.75" customHeight="1">
      <c r="A860" s="34"/>
      <c r="B860" s="34"/>
      <c r="C860" s="34"/>
      <c r="D860" s="34"/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  <c r="Z860" s="34"/>
    </row>
    <row r="861" ht="12.75" customHeight="1">
      <c r="A861" s="34"/>
      <c r="B861" s="34"/>
      <c r="C861" s="34"/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  <c r="Z861" s="34"/>
    </row>
    <row r="862" ht="12.75" customHeight="1">
      <c r="A862" s="34"/>
      <c r="B862" s="34"/>
      <c r="C862" s="34"/>
      <c r="D862" s="34"/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  <c r="Z862" s="34"/>
    </row>
    <row r="863" ht="12.75" customHeight="1">
      <c r="A863" s="34"/>
      <c r="B863" s="34"/>
      <c r="C863" s="34"/>
      <c r="D863" s="34"/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  <c r="Z863" s="34"/>
    </row>
    <row r="864" ht="12.75" customHeight="1">
      <c r="A864" s="34"/>
      <c r="B864" s="34"/>
      <c r="C864" s="34"/>
      <c r="D864" s="34"/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  <c r="Z864" s="34"/>
    </row>
    <row r="865" ht="12.75" customHeight="1">
      <c r="A865" s="34"/>
      <c r="B865" s="34"/>
      <c r="C865" s="34"/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  <c r="Z865" s="34"/>
    </row>
    <row r="866" ht="12.75" customHeight="1">
      <c r="A866" s="34"/>
      <c r="B866" s="34"/>
      <c r="C866" s="34"/>
      <c r="D866" s="34"/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  <c r="Z866" s="34"/>
    </row>
    <row r="867" ht="12.75" customHeight="1">
      <c r="A867" s="34"/>
      <c r="B867" s="34"/>
      <c r="C867" s="34"/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  <c r="Z867" s="34"/>
    </row>
    <row r="868" ht="12.75" customHeight="1">
      <c r="A868" s="34"/>
      <c r="B868" s="34"/>
      <c r="C868" s="34"/>
      <c r="D868" s="34"/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  <c r="Z868" s="34"/>
    </row>
    <row r="869" ht="12.75" customHeight="1">
      <c r="A869" s="34"/>
      <c r="B869" s="34"/>
      <c r="C869" s="34"/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  <c r="Z869" s="34"/>
    </row>
    <row r="870" ht="12.75" customHeight="1">
      <c r="A870" s="34"/>
      <c r="B870" s="34"/>
      <c r="C870" s="34"/>
      <c r="D870" s="34"/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  <c r="Z870" s="34"/>
    </row>
    <row r="871" ht="12.75" customHeight="1">
      <c r="A871" s="34"/>
      <c r="B871" s="34"/>
      <c r="C871" s="34"/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  <c r="Z871" s="34"/>
    </row>
    <row r="872" ht="12.75" customHeight="1">
      <c r="A872" s="34"/>
      <c r="B872" s="34"/>
      <c r="C872" s="34"/>
      <c r="D872" s="34"/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  <c r="Z872" s="34"/>
    </row>
    <row r="873" ht="12.75" customHeight="1">
      <c r="A873" s="34"/>
      <c r="B873" s="34"/>
      <c r="C873" s="34"/>
      <c r="D873" s="34"/>
      <c r="E873" s="34"/>
      <c r="F873" s="34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  <c r="Z873" s="34"/>
    </row>
    <row r="874" ht="12.75" customHeight="1">
      <c r="A874" s="34"/>
      <c r="B874" s="34"/>
      <c r="C874" s="34"/>
      <c r="D874" s="34"/>
      <c r="E874" s="34"/>
      <c r="F874" s="34"/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  <c r="Z874" s="34"/>
    </row>
    <row r="875" ht="12.75" customHeight="1">
      <c r="A875" s="34"/>
      <c r="B875" s="34"/>
      <c r="C875" s="34"/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  <c r="Z875" s="34"/>
    </row>
    <row r="876" ht="12.75" customHeight="1">
      <c r="A876" s="34"/>
      <c r="B876" s="34"/>
      <c r="C876" s="34"/>
      <c r="D876" s="34"/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  <c r="Z876" s="34"/>
    </row>
    <row r="877" ht="12.75" customHeight="1">
      <c r="A877" s="34"/>
      <c r="B877" s="34"/>
      <c r="C877" s="34"/>
      <c r="D877" s="34"/>
      <c r="E877" s="34"/>
      <c r="F877" s="34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  <c r="Z877" s="34"/>
    </row>
    <row r="878" ht="12.75" customHeight="1">
      <c r="A878" s="34"/>
      <c r="B878" s="34"/>
      <c r="C878" s="34"/>
      <c r="D878" s="34"/>
      <c r="E878" s="34"/>
      <c r="F878" s="34"/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4"/>
      <c r="Z878" s="34"/>
    </row>
    <row r="879" ht="12.75" customHeight="1">
      <c r="A879" s="34"/>
      <c r="B879" s="34"/>
      <c r="C879" s="34"/>
      <c r="D879" s="34"/>
      <c r="E879" s="34"/>
      <c r="F879" s="34"/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  <c r="Z879" s="34"/>
    </row>
    <row r="880" ht="12.75" customHeight="1">
      <c r="A880" s="34"/>
      <c r="B880" s="34"/>
      <c r="C880" s="34"/>
      <c r="D880" s="34"/>
      <c r="E880" s="34"/>
      <c r="F880" s="34"/>
      <c r="G880" s="34"/>
      <c r="H880" s="34"/>
      <c r="I880" s="34"/>
      <c r="J880" s="34"/>
      <c r="K880" s="34"/>
      <c r="L880" s="34"/>
      <c r="M880" s="34"/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4"/>
      <c r="Z880" s="34"/>
    </row>
    <row r="881" ht="12.75" customHeight="1">
      <c r="A881" s="34"/>
      <c r="B881" s="34"/>
      <c r="C881" s="34"/>
      <c r="D881" s="34"/>
      <c r="E881" s="34"/>
      <c r="F881" s="34"/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4"/>
      <c r="Z881" s="34"/>
    </row>
    <row r="882" ht="12.75" customHeight="1">
      <c r="A882" s="34"/>
      <c r="B882" s="34"/>
      <c r="C882" s="34"/>
      <c r="D882" s="34"/>
      <c r="E882" s="34"/>
      <c r="F882" s="34"/>
      <c r="G882" s="34"/>
      <c r="H882" s="34"/>
      <c r="I882" s="34"/>
      <c r="J882" s="34"/>
      <c r="K882" s="34"/>
      <c r="L882" s="34"/>
      <c r="M882" s="34"/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4"/>
      <c r="Z882" s="34"/>
    </row>
    <row r="883" ht="12.75" customHeight="1">
      <c r="A883" s="34"/>
      <c r="B883" s="34"/>
      <c r="C883" s="34"/>
      <c r="D883" s="34"/>
      <c r="E883" s="34"/>
      <c r="F883" s="34"/>
      <c r="G883" s="34"/>
      <c r="H883" s="34"/>
      <c r="I883" s="34"/>
      <c r="J883" s="34"/>
      <c r="K883" s="34"/>
      <c r="L883" s="34"/>
      <c r="M883" s="34"/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4"/>
      <c r="Z883" s="34"/>
    </row>
    <row r="884" ht="12.75" customHeight="1">
      <c r="A884" s="34"/>
      <c r="B884" s="34"/>
      <c r="C884" s="34"/>
      <c r="D884" s="34"/>
      <c r="E884" s="34"/>
      <c r="F884" s="34"/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4"/>
      <c r="Z884" s="34"/>
    </row>
    <row r="885" ht="12.75" customHeight="1">
      <c r="A885" s="34"/>
      <c r="B885" s="34"/>
      <c r="C885" s="34"/>
      <c r="D885" s="34"/>
      <c r="E885" s="34"/>
      <c r="F885" s="34"/>
      <c r="G885" s="34"/>
      <c r="H885" s="34"/>
      <c r="I885" s="34"/>
      <c r="J885" s="34"/>
      <c r="K885" s="34"/>
      <c r="L885" s="34"/>
      <c r="M885" s="34"/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4"/>
      <c r="Z885" s="34"/>
    </row>
    <row r="886" ht="12.75" customHeight="1">
      <c r="A886" s="34"/>
      <c r="B886" s="34"/>
      <c r="C886" s="34"/>
      <c r="D886" s="34"/>
      <c r="E886" s="34"/>
      <c r="F886" s="34"/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34"/>
      <c r="R886" s="34"/>
      <c r="S886" s="34"/>
      <c r="T886" s="34"/>
      <c r="U886" s="34"/>
      <c r="V886" s="34"/>
      <c r="W886" s="34"/>
      <c r="X886" s="34"/>
      <c r="Y886" s="34"/>
      <c r="Z886" s="34"/>
    </row>
    <row r="887" ht="12.75" customHeight="1">
      <c r="A887" s="34"/>
      <c r="B887" s="34"/>
      <c r="C887" s="34"/>
      <c r="D887" s="34"/>
      <c r="E887" s="34"/>
      <c r="F887" s="34"/>
      <c r="G887" s="34"/>
      <c r="H887" s="34"/>
      <c r="I887" s="34"/>
      <c r="J887" s="34"/>
      <c r="K887" s="34"/>
      <c r="L887" s="34"/>
      <c r="M887" s="34"/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4"/>
      <c r="Z887" s="34"/>
    </row>
    <row r="888" ht="12.75" customHeight="1">
      <c r="A888" s="34"/>
      <c r="B888" s="34"/>
      <c r="C888" s="34"/>
      <c r="D888" s="34"/>
      <c r="E888" s="34"/>
      <c r="F888" s="34"/>
      <c r="G888" s="34"/>
      <c r="H888" s="34"/>
      <c r="I888" s="34"/>
      <c r="J888" s="34"/>
      <c r="K888" s="34"/>
      <c r="L888" s="34"/>
      <c r="M888" s="34"/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4"/>
      <c r="Z888" s="34"/>
    </row>
    <row r="889" ht="12.75" customHeight="1">
      <c r="A889" s="34"/>
      <c r="B889" s="34"/>
      <c r="C889" s="34"/>
      <c r="D889" s="34"/>
      <c r="E889" s="34"/>
      <c r="F889" s="34"/>
      <c r="G889" s="34"/>
      <c r="H889" s="34"/>
      <c r="I889" s="34"/>
      <c r="J889" s="34"/>
      <c r="K889" s="34"/>
      <c r="L889" s="34"/>
      <c r="M889" s="34"/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4"/>
      <c r="Z889" s="34"/>
    </row>
    <row r="890" ht="12.75" customHeight="1">
      <c r="A890" s="34"/>
      <c r="B890" s="34"/>
      <c r="C890" s="34"/>
      <c r="D890" s="34"/>
      <c r="E890" s="34"/>
      <c r="F890" s="34"/>
      <c r="G890" s="34"/>
      <c r="H890" s="34"/>
      <c r="I890" s="34"/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  <c r="U890" s="34"/>
      <c r="V890" s="34"/>
      <c r="W890" s="34"/>
      <c r="X890" s="34"/>
      <c r="Y890" s="34"/>
      <c r="Z890" s="34"/>
    </row>
    <row r="891" ht="12.75" customHeight="1">
      <c r="A891" s="34"/>
      <c r="B891" s="34"/>
      <c r="C891" s="34"/>
      <c r="D891" s="34"/>
      <c r="E891" s="34"/>
      <c r="F891" s="34"/>
      <c r="G891" s="34"/>
      <c r="H891" s="34"/>
      <c r="I891" s="34"/>
      <c r="J891" s="34"/>
      <c r="K891" s="34"/>
      <c r="L891" s="34"/>
      <c r="M891" s="34"/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4"/>
      <c r="Z891" s="34"/>
    </row>
    <row r="892" ht="12.75" customHeight="1">
      <c r="A892" s="34"/>
      <c r="B892" s="34"/>
      <c r="C892" s="34"/>
      <c r="D892" s="34"/>
      <c r="E892" s="34"/>
      <c r="F892" s="34"/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34"/>
      <c r="R892" s="34"/>
      <c r="S892" s="34"/>
      <c r="T892" s="34"/>
      <c r="U892" s="34"/>
      <c r="V892" s="34"/>
      <c r="W892" s="34"/>
      <c r="X892" s="34"/>
      <c r="Y892" s="34"/>
      <c r="Z892" s="34"/>
    </row>
    <row r="893" ht="12.75" customHeight="1">
      <c r="A893" s="34"/>
      <c r="B893" s="34"/>
      <c r="C893" s="34"/>
      <c r="D893" s="34"/>
      <c r="E893" s="34"/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  <c r="R893" s="34"/>
      <c r="S893" s="34"/>
      <c r="T893" s="34"/>
      <c r="U893" s="34"/>
      <c r="V893" s="34"/>
      <c r="W893" s="34"/>
      <c r="X893" s="34"/>
      <c r="Y893" s="34"/>
      <c r="Z893" s="34"/>
    </row>
    <row r="894" ht="12.75" customHeight="1">
      <c r="A894" s="34"/>
      <c r="B894" s="34"/>
      <c r="C894" s="34"/>
      <c r="D894" s="34"/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4"/>
      <c r="Z894" s="34"/>
    </row>
    <row r="895" ht="12.75" customHeight="1">
      <c r="A895" s="34"/>
      <c r="B895" s="34"/>
      <c r="C895" s="34"/>
      <c r="D895" s="34"/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34"/>
      <c r="R895" s="34"/>
      <c r="S895" s="34"/>
      <c r="T895" s="34"/>
      <c r="U895" s="34"/>
      <c r="V895" s="34"/>
      <c r="W895" s="34"/>
      <c r="X895" s="34"/>
      <c r="Y895" s="34"/>
      <c r="Z895" s="34"/>
    </row>
    <row r="896" ht="12.75" customHeight="1">
      <c r="A896" s="34"/>
      <c r="B896" s="34"/>
      <c r="C896" s="34"/>
      <c r="D896" s="34"/>
      <c r="E896" s="34"/>
      <c r="F896" s="34"/>
      <c r="G896" s="34"/>
      <c r="H896" s="34"/>
      <c r="I896" s="34"/>
      <c r="J896" s="34"/>
      <c r="K896" s="34"/>
      <c r="L896" s="34"/>
      <c r="M896" s="34"/>
      <c r="N896" s="34"/>
      <c r="O896" s="34"/>
      <c r="P896" s="34"/>
      <c r="Q896" s="34"/>
      <c r="R896" s="34"/>
      <c r="S896" s="34"/>
      <c r="T896" s="34"/>
      <c r="U896" s="34"/>
      <c r="V896" s="34"/>
      <c r="W896" s="34"/>
      <c r="X896" s="34"/>
      <c r="Y896" s="34"/>
      <c r="Z896" s="34"/>
    </row>
    <row r="897" ht="12.75" customHeight="1">
      <c r="A897" s="34"/>
      <c r="B897" s="34"/>
      <c r="C897" s="34"/>
      <c r="D897" s="34"/>
      <c r="E897" s="34"/>
      <c r="F897" s="34"/>
      <c r="G897" s="34"/>
      <c r="H897" s="34"/>
      <c r="I897" s="34"/>
      <c r="J897" s="34"/>
      <c r="K897" s="34"/>
      <c r="L897" s="34"/>
      <c r="M897" s="34"/>
      <c r="N897" s="34"/>
      <c r="O897" s="34"/>
      <c r="P897" s="34"/>
      <c r="Q897" s="34"/>
      <c r="R897" s="34"/>
      <c r="S897" s="34"/>
      <c r="T897" s="34"/>
      <c r="U897" s="34"/>
      <c r="V897" s="34"/>
      <c r="W897" s="34"/>
      <c r="X897" s="34"/>
      <c r="Y897" s="34"/>
      <c r="Z897" s="34"/>
    </row>
    <row r="898" ht="12.75" customHeight="1">
      <c r="A898" s="34"/>
      <c r="B898" s="34"/>
      <c r="C898" s="34"/>
      <c r="D898" s="34"/>
      <c r="E898" s="34"/>
      <c r="F898" s="34"/>
      <c r="G898" s="34"/>
      <c r="H898" s="34"/>
      <c r="I898" s="34"/>
      <c r="J898" s="34"/>
      <c r="K898" s="34"/>
      <c r="L898" s="34"/>
      <c r="M898" s="34"/>
      <c r="N898" s="34"/>
      <c r="O898" s="34"/>
      <c r="P898" s="34"/>
      <c r="Q898" s="34"/>
      <c r="R898" s="34"/>
      <c r="S898" s="34"/>
      <c r="T898" s="34"/>
      <c r="U898" s="34"/>
      <c r="V898" s="34"/>
      <c r="W898" s="34"/>
      <c r="X898" s="34"/>
      <c r="Y898" s="34"/>
      <c r="Z898" s="34"/>
    </row>
    <row r="899" ht="12.75" customHeight="1">
      <c r="A899" s="34"/>
      <c r="B899" s="34"/>
      <c r="C899" s="34"/>
      <c r="D899" s="34"/>
      <c r="E899" s="34"/>
      <c r="F899" s="34"/>
      <c r="G899" s="34"/>
      <c r="H899" s="34"/>
      <c r="I899" s="34"/>
      <c r="J899" s="34"/>
      <c r="K899" s="34"/>
      <c r="L899" s="34"/>
      <c r="M899" s="34"/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4"/>
      <c r="Z899" s="34"/>
    </row>
    <row r="900" ht="12.75" customHeight="1">
      <c r="A900" s="34"/>
      <c r="B900" s="34"/>
      <c r="C900" s="34"/>
      <c r="D900" s="34"/>
      <c r="E900" s="34"/>
      <c r="F900" s="34"/>
      <c r="G900" s="34"/>
      <c r="H900" s="34"/>
      <c r="I900" s="34"/>
      <c r="J900" s="34"/>
      <c r="K900" s="34"/>
      <c r="L900" s="34"/>
      <c r="M900" s="34"/>
      <c r="N900" s="34"/>
      <c r="O900" s="34"/>
      <c r="P900" s="34"/>
      <c r="Q900" s="34"/>
      <c r="R900" s="34"/>
      <c r="S900" s="34"/>
      <c r="T900" s="34"/>
      <c r="U900" s="34"/>
      <c r="V900" s="34"/>
      <c r="W900" s="34"/>
      <c r="X900" s="34"/>
      <c r="Y900" s="34"/>
      <c r="Z900" s="34"/>
    </row>
    <row r="901" ht="12.75" customHeight="1">
      <c r="A901" s="34"/>
      <c r="B901" s="34"/>
      <c r="C901" s="34"/>
      <c r="D901" s="34"/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O901" s="34"/>
      <c r="P901" s="34"/>
      <c r="Q901" s="34"/>
      <c r="R901" s="34"/>
      <c r="S901" s="34"/>
      <c r="T901" s="34"/>
      <c r="U901" s="34"/>
      <c r="V901" s="34"/>
      <c r="W901" s="34"/>
      <c r="X901" s="34"/>
      <c r="Y901" s="34"/>
      <c r="Z901" s="34"/>
    </row>
    <row r="902" ht="12.75" customHeight="1">
      <c r="A902" s="34"/>
      <c r="B902" s="34"/>
      <c r="C902" s="34"/>
      <c r="D902" s="34"/>
      <c r="E902" s="34"/>
      <c r="F902" s="34"/>
      <c r="G902" s="34"/>
      <c r="H902" s="34"/>
      <c r="I902" s="34"/>
      <c r="J902" s="34"/>
      <c r="K902" s="34"/>
      <c r="L902" s="34"/>
      <c r="M902" s="34"/>
      <c r="N902" s="34"/>
      <c r="O902" s="34"/>
      <c r="P902" s="34"/>
      <c r="Q902" s="34"/>
      <c r="R902" s="34"/>
      <c r="S902" s="34"/>
      <c r="T902" s="34"/>
      <c r="U902" s="34"/>
      <c r="V902" s="34"/>
      <c r="W902" s="34"/>
      <c r="X902" s="34"/>
      <c r="Y902" s="34"/>
      <c r="Z902" s="34"/>
    </row>
    <row r="903" ht="12.75" customHeight="1">
      <c r="A903" s="34"/>
      <c r="B903" s="34"/>
      <c r="C903" s="34"/>
      <c r="D903" s="34"/>
      <c r="E903" s="34"/>
      <c r="F903" s="34"/>
      <c r="G903" s="34"/>
      <c r="H903" s="34"/>
      <c r="I903" s="34"/>
      <c r="J903" s="34"/>
      <c r="K903" s="34"/>
      <c r="L903" s="34"/>
      <c r="M903" s="34"/>
      <c r="N903" s="34"/>
      <c r="O903" s="34"/>
      <c r="P903" s="34"/>
      <c r="Q903" s="34"/>
      <c r="R903" s="34"/>
      <c r="S903" s="34"/>
      <c r="T903" s="34"/>
      <c r="U903" s="34"/>
      <c r="V903" s="34"/>
      <c r="W903" s="34"/>
      <c r="X903" s="34"/>
      <c r="Y903" s="34"/>
      <c r="Z903" s="34"/>
    </row>
    <row r="904" ht="12.75" customHeight="1">
      <c r="A904" s="34"/>
      <c r="B904" s="34"/>
      <c r="C904" s="34"/>
      <c r="D904" s="34"/>
      <c r="E904" s="34"/>
      <c r="F904" s="34"/>
      <c r="G904" s="34"/>
      <c r="H904" s="34"/>
      <c r="I904" s="34"/>
      <c r="J904" s="34"/>
      <c r="K904" s="34"/>
      <c r="L904" s="34"/>
      <c r="M904" s="34"/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4"/>
      <c r="Z904" s="34"/>
    </row>
    <row r="905" ht="12.75" customHeight="1">
      <c r="A905" s="34"/>
      <c r="B905" s="34"/>
      <c r="C905" s="34"/>
      <c r="D905" s="34"/>
      <c r="E905" s="34"/>
      <c r="F905" s="34"/>
      <c r="G905" s="34"/>
      <c r="H905" s="34"/>
      <c r="I905" s="34"/>
      <c r="J905" s="34"/>
      <c r="K905" s="34"/>
      <c r="L905" s="34"/>
      <c r="M905" s="34"/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  <c r="Z905" s="34"/>
    </row>
    <row r="906" ht="12.75" customHeight="1">
      <c r="A906" s="34"/>
      <c r="B906" s="34"/>
      <c r="C906" s="34"/>
      <c r="D906" s="34"/>
      <c r="E906" s="34"/>
      <c r="F906" s="34"/>
      <c r="G906" s="34"/>
      <c r="H906" s="34"/>
      <c r="I906" s="34"/>
      <c r="J906" s="34"/>
      <c r="K906" s="34"/>
      <c r="L906" s="34"/>
      <c r="M906" s="34"/>
      <c r="N906" s="34"/>
      <c r="O906" s="34"/>
      <c r="P906" s="34"/>
      <c r="Q906" s="34"/>
      <c r="R906" s="34"/>
      <c r="S906" s="34"/>
      <c r="T906" s="34"/>
      <c r="U906" s="34"/>
      <c r="V906" s="34"/>
      <c r="W906" s="34"/>
      <c r="X906" s="34"/>
      <c r="Y906" s="34"/>
      <c r="Z906" s="34"/>
    </row>
    <row r="907" ht="12.75" customHeight="1">
      <c r="A907" s="34"/>
      <c r="B907" s="34"/>
      <c r="C907" s="34"/>
      <c r="D907" s="34"/>
      <c r="E907" s="34"/>
      <c r="F907" s="34"/>
      <c r="G907" s="34"/>
      <c r="H907" s="34"/>
      <c r="I907" s="34"/>
      <c r="J907" s="34"/>
      <c r="K907" s="34"/>
      <c r="L907" s="34"/>
      <c r="M907" s="34"/>
      <c r="N907" s="34"/>
      <c r="O907" s="34"/>
      <c r="P907" s="34"/>
      <c r="Q907" s="34"/>
      <c r="R907" s="34"/>
      <c r="S907" s="34"/>
      <c r="T907" s="34"/>
      <c r="U907" s="34"/>
      <c r="V907" s="34"/>
      <c r="W907" s="34"/>
      <c r="X907" s="34"/>
      <c r="Y907" s="34"/>
      <c r="Z907" s="34"/>
    </row>
    <row r="908" ht="12.75" customHeight="1">
      <c r="A908" s="34"/>
      <c r="B908" s="34"/>
      <c r="C908" s="34"/>
      <c r="D908" s="34"/>
      <c r="E908" s="34"/>
      <c r="F908" s="34"/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  <c r="R908" s="34"/>
      <c r="S908" s="34"/>
      <c r="T908" s="34"/>
      <c r="U908" s="34"/>
      <c r="V908" s="34"/>
      <c r="W908" s="34"/>
      <c r="X908" s="34"/>
      <c r="Y908" s="34"/>
      <c r="Z908" s="34"/>
    </row>
    <row r="909" ht="12.75" customHeight="1">
      <c r="A909" s="34"/>
      <c r="B909" s="34"/>
      <c r="C909" s="34"/>
      <c r="D909" s="34"/>
      <c r="E909" s="34"/>
      <c r="F909" s="34"/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4"/>
      <c r="Z909" s="34"/>
    </row>
    <row r="910" ht="12.75" customHeight="1">
      <c r="A910" s="34"/>
      <c r="B910" s="34"/>
      <c r="C910" s="34"/>
      <c r="D910" s="34"/>
      <c r="E910" s="34"/>
      <c r="F910" s="34"/>
      <c r="G910" s="34"/>
      <c r="H910" s="34"/>
      <c r="I910" s="34"/>
      <c r="J910" s="34"/>
      <c r="K910" s="34"/>
      <c r="L910" s="34"/>
      <c r="M910" s="34"/>
      <c r="N910" s="34"/>
      <c r="O910" s="34"/>
      <c r="P910" s="34"/>
      <c r="Q910" s="34"/>
      <c r="R910" s="34"/>
      <c r="S910" s="34"/>
      <c r="T910" s="34"/>
      <c r="U910" s="34"/>
      <c r="V910" s="34"/>
      <c r="W910" s="34"/>
      <c r="X910" s="34"/>
      <c r="Y910" s="34"/>
      <c r="Z910" s="34"/>
    </row>
    <row r="911" ht="12.75" customHeight="1">
      <c r="A911" s="34"/>
      <c r="B911" s="34"/>
      <c r="C911" s="34"/>
      <c r="D911" s="34"/>
      <c r="E911" s="34"/>
      <c r="F911" s="34"/>
      <c r="G911" s="34"/>
      <c r="H911" s="34"/>
      <c r="I911" s="34"/>
      <c r="J911" s="34"/>
      <c r="K911" s="34"/>
      <c r="L911" s="34"/>
      <c r="M911" s="34"/>
      <c r="N911" s="34"/>
      <c r="O911" s="34"/>
      <c r="P911" s="34"/>
      <c r="Q911" s="34"/>
      <c r="R911" s="34"/>
      <c r="S911" s="34"/>
      <c r="T911" s="34"/>
      <c r="U911" s="34"/>
      <c r="V911" s="34"/>
      <c r="W911" s="34"/>
      <c r="X911" s="34"/>
      <c r="Y911" s="34"/>
      <c r="Z911" s="34"/>
    </row>
    <row r="912" ht="12.75" customHeight="1">
      <c r="A912" s="34"/>
      <c r="B912" s="34"/>
      <c r="C912" s="34"/>
      <c r="D912" s="34"/>
      <c r="E912" s="34"/>
      <c r="F912" s="34"/>
      <c r="G912" s="34"/>
      <c r="H912" s="34"/>
      <c r="I912" s="34"/>
      <c r="J912" s="34"/>
      <c r="K912" s="34"/>
      <c r="L912" s="34"/>
      <c r="M912" s="34"/>
      <c r="N912" s="34"/>
      <c r="O912" s="34"/>
      <c r="P912" s="34"/>
      <c r="Q912" s="34"/>
      <c r="R912" s="34"/>
      <c r="S912" s="34"/>
      <c r="T912" s="34"/>
      <c r="U912" s="34"/>
      <c r="V912" s="34"/>
      <c r="W912" s="34"/>
      <c r="X912" s="34"/>
      <c r="Y912" s="34"/>
      <c r="Z912" s="34"/>
    </row>
    <row r="913" ht="12.75" customHeight="1">
      <c r="A913" s="34"/>
      <c r="B913" s="34"/>
      <c r="C913" s="34"/>
      <c r="D913" s="34"/>
      <c r="E913" s="34"/>
      <c r="F913" s="34"/>
      <c r="G913" s="34"/>
      <c r="H913" s="34"/>
      <c r="I913" s="34"/>
      <c r="J913" s="34"/>
      <c r="K913" s="34"/>
      <c r="L913" s="34"/>
      <c r="M913" s="34"/>
      <c r="N913" s="34"/>
      <c r="O913" s="34"/>
      <c r="P913" s="34"/>
      <c r="Q913" s="34"/>
      <c r="R913" s="34"/>
      <c r="S913" s="34"/>
      <c r="T913" s="34"/>
      <c r="U913" s="34"/>
      <c r="V913" s="34"/>
      <c r="W913" s="34"/>
      <c r="X913" s="34"/>
      <c r="Y913" s="34"/>
      <c r="Z913" s="34"/>
    </row>
    <row r="914" ht="12.75" customHeight="1">
      <c r="A914" s="34"/>
      <c r="B914" s="34"/>
      <c r="C914" s="34"/>
      <c r="D914" s="34"/>
      <c r="E914" s="34"/>
      <c r="F914" s="34"/>
      <c r="G914" s="34"/>
      <c r="H914" s="34"/>
      <c r="I914" s="34"/>
      <c r="J914" s="34"/>
      <c r="K914" s="34"/>
      <c r="L914" s="34"/>
      <c r="M914" s="34"/>
      <c r="N914" s="34"/>
      <c r="O914" s="34"/>
      <c r="P914" s="34"/>
      <c r="Q914" s="34"/>
      <c r="R914" s="34"/>
      <c r="S914" s="34"/>
      <c r="T914" s="34"/>
      <c r="U914" s="34"/>
      <c r="V914" s="34"/>
      <c r="W914" s="34"/>
      <c r="X914" s="34"/>
      <c r="Y914" s="34"/>
      <c r="Z914" s="34"/>
    </row>
    <row r="915" ht="12.75" customHeight="1">
      <c r="A915" s="34"/>
      <c r="B915" s="34"/>
      <c r="C915" s="34"/>
      <c r="D915" s="34"/>
      <c r="E915" s="34"/>
      <c r="F915" s="34"/>
      <c r="G915" s="34"/>
      <c r="H915" s="34"/>
      <c r="I915" s="34"/>
      <c r="J915" s="34"/>
      <c r="K915" s="34"/>
      <c r="L915" s="34"/>
      <c r="M915" s="34"/>
      <c r="N915" s="34"/>
      <c r="O915" s="34"/>
      <c r="P915" s="34"/>
      <c r="Q915" s="34"/>
      <c r="R915" s="34"/>
      <c r="S915" s="34"/>
      <c r="T915" s="34"/>
      <c r="U915" s="34"/>
      <c r="V915" s="34"/>
      <c r="W915" s="34"/>
      <c r="X915" s="34"/>
      <c r="Y915" s="34"/>
      <c r="Z915" s="34"/>
    </row>
    <row r="916" ht="12.75" customHeight="1">
      <c r="A916" s="34"/>
      <c r="B916" s="34"/>
      <c r="C916" s="34"/>
      <c r="D916" s="34"/>
      <c r="E916" s="34"/>
      <c r="F916" s="34"/>
      <c r="G916" s="34"/>
      <c r="H916" s="34"/>
      <c r="I916" s="34"/>
      <c r="J916" s="34"/>
      <c r="K916" s="34"/>
      <c r="L916" s="34"/>
      <c r="M916" s="34"/>
      <c r="N916" s="34"/>
      <c r="O916" s="34"/>
      <c r="P916" s="34"/>
      <c r="Q916" s="34"/>
      <c r="R916" s="34"/>
      <c r="S916" s="34"/>
      <c r="T916" s="34"/>
      <c r="U916" s="34"/>
      <c r="V916" s="34"/>
      <c r="W916" s="34"/>
      <c r="X916" s="34"/>
      <c r="Y916" s="34"/>
      <c r="Z916" s="34"/>
    </row>
    <row r="917" ht="12.75" customHeight="1">
      <c r="A917" s="34"/>
      <c r="B917" s="34"/>
      <c r="C917" s="34"/>
      <c r="D917" s="34"/>
      <c r="E917" s="34"/>
      <c r="F917" s="34"/>
      <c r="G917" s="34"/>
      <c r="H917" s="34"/>
      <c r="I917" s="34"/>
      <c r="J917" s="34"/>
      <c r="K917" s="34"/>
      <c r="L917" s="34"/>
      <c r="M917" s="34"/>
      <c r="N917" s="34"/>
      <c r="O917" s="34"/>
      <c r="P917" s="34"/>
      <c r="Q917" s="34"/>
      <c r="R917" s="34"/>
      <c r="S917" s="34"/>
      <c r="T917" s="34"/>
      <c r="U917" s="34"/>
      <c r="V917" s="34"/>
      <c r="W917" s="34"/>
      <c r="X917" s="34"/>
      <c r="Y917" s="34"/>
      <c r="Z917" s="34"/>
    </row>
    <row r="918" ht="12.75" customHeight="1">
      <c r="A918" s="34"/>
      <c r="B918" s="34"/>
      <c r="C918" s="34"/>
      <c r="D918" s="34"/>
      <c r="E918" s="34"/>
      <c r="F918" s="34"/>
      <c r="G918" s="34"/>
      <c r="H918" s="34"/>
      <c r="I918" s="34"/>
      <c r="J918" s="34"/>
      <c r="K918" s="34"/>
      <c r="L918" s="34"/>
      <c r="M918" s="34"/>
      <c r="N918" s="34"/>
      <c r="O918" s="34"/>
      <c r="P918" s="34"/>
      <c r="Q918" s="34"/>
      <c r="R918" s="34"/>
      <c r="S918" s="34"/>
      <c r="T918" s="34"/>
      <c r="U918" s="34"/>
      <c r="V918" s="34"/>
      <c r="W918" s="34"/>
      <c r="X918" s="34"/>
      <c r="Y918" s="34"/>
      <c r="Z918" s="34"/>
    </row>
    <row r="919" ht="12.75" customHeight="1">
      <c r="A919" s="34"/>
      <c r="B919" s="34"/>
      <c r="C919" s="34"/>
      <c r="D919" s="34"/>
      <c r="E919" s="34"/>
      <c r="F919" s="34"/>
      <c r="G919" s="34"/>
      <c r="H919" s="34"/>
      <c r="I919" s="34"/>
      <c r="J919" s="34"/>
      <c r="K919" s="34"/>
      <c r="L919" s="34"/>
      <c r="M919" s="34"/>
      <c r="N919" s="34"/>
      <c r="O919" s="34"/>
      <c r="P919" s="34"/>
      <c r="Q919" s="34"/>
      <c r="R919" s="34"/>
      <c r="S919" s="34"/>
      <c r="T919" s="34"/>
      <c r="U919" s="34"/>
      <c r="V919" s="34"/>
      <c r="W919" s="34"/>
      <c r="X919" s="34"/>
      <c r="Y919" s="34"/>
      <c r="Z919" s="34"/>
    </row>
    <row r="920" ht="12.75" customHeight="1">
      <c r="A920" s="34"/>
      <c r="B920" s="34"/>
      <c r="C920" s="34"/>
      <c r="D920" s="34"/>
      <c r="E920" s="34"/>
      <c r="F920" s="34"/>
      <c r="G920" s="34"/>
      <c r="H920" s="34"/>
      <c r="I920" s="34"/>
      <c r="J920" s="34"/>
      <c r="K920" s="34"/>
      <c r="L920" s="34"/>
      <c r="M920" s="34"/>
      <c r="N920" s="34"/>
      <c r="O920" s="34"/>
      <c r="P920" s="34"/>
      <c r="Q920" s="34"/>
      <c r="R920" s="34"/>
      <c r="S920" s="34"/>
      <c r="T920" s="34"/>
      <c r="U920" s="34"/>
      <c r="V920" s="34"/>
      <c r="W920" s="34"/>
      <c r="X920" s="34"/>
      <c r="Y920" s="34"/>
      <c r="Z920" s="34"/>
    </row>
    <row r="921" ht="12.75" customHeight="1">
      <c r="A921" s="34"/>
      <c r="B921" s="34"/>
      <c r="C921" s="34"/>
      <c r="D921" s="34"/>
      <c r="E921" s="34"/>
      <c r="F921" s="34"/>
      <c r="G921" s="34"/>
      <c r="H921" s="34"/>
      <c r="I921" s="34"/>
      <c r="J921" s="34"/>
      <c r="K921" s="34"/>
      <c r="L921" s="34"/>
      <c r="M921" s="34"/>
      <c r="N921" s="34"/>
      <c r="O921" s="34"/>
      <c r="P921" s="34"/>
      <c r="Q921" s="34"/>
      <c r="R921" s="34"/>
      <c r="S921" s="34"/>
      <c r="T921" s="34"/>
      <c r="U921" s="34"/>
      <c r="V921" s="34"/>
      <c r="W921" s="34"/>
      <c r="X921" s="34"/>
      <c r="Y921" s="34"/>
      <c r="Z921" s="34"/>
    </row>
    <row r="922" ht="12.75" customHeight="1">
      <c r="A922" s="34"/>
      <c r="B922" s="34"/>
      <c r="C922" s="34"/>
      <c r="D922" s="34"/>
      <c r="E922" s="34"/>
      <c r="F922" s="34"/>
      <c r="G922" s="34"/>
      <c r="H922" s="34"/>
      <c r="I922" s="34"/>
      <c r="J922" s="34"/>
      <c r="K922" s="34"/>
      <c r="L922" s="34"/>
      <c r="M922" s="34"/>
      <c r="N922" s="34"/>
      <c r="O922" s="34"/>
      <c r="P922" s="34"/>
      <c r="Q922" s="34"/>
      <c r="R922" s="34"/>
      <c r="S922" s="34"/>
      <c r="T922" s="34"/>
      <c r="U922" s="34"/>
      <c r="V922" s="34"/>
      <c r="W922" s="34"/>
      <c r="X922" s="34"/>
      <c r="Y922" s="34"/>
      <c r="Z922" s="34"/>
    </row>
    <row r="923" ht="12.75" customHeight="1">
      <c r="A923" s="34"/>
      <c r="B923" s="34"/>
      <c r="C923" s="34"/>
      <c r="D923" s="34"/>
      <c r="E923" s="34"/>
      <c r="F923" s="34"/>
      <c r="G923" s="34"/>
      <c r="H923" s="34"/>
      <c r="I923" s="34"/>
      <c r="J923" s="34"/>
      <c r="K923" s="34"/>
      <c r="L923" s="34"/>
      <c r="M923" s="34"/>
      <c r="N923" s="34"/>
      <c r="O923" s="34"/>
      <c r="P923" s="34"/>
      <c r="Q923" s="34"/>
      <c r="R923" s="34"/>
      <c r="S923" s="34"/>
      <c r="T923" s="34"/>
      <c r="U923" s="34"/>
      <c r="V923" s="34"/>
      <c r="W923" s="34"/>
      <c r="X923" s="34"/>
      <c r="Y923" s="34"/>
      <c r="Z923" s="34"/>
    </row>
    <row r="924" ht="12.75" customHeight="1">
      <c r="A924" s="34"/>
      <c r="B924" s="34"/>
      <c r="C924" s="34"/>
      <c r="D924" s="34"/>
      <c r="E924" s="34"/>
      <c r="F924" s="34"/>
      <c r="G924" s="34"/>
      <c r="H924" s="34"/>
      <c r="I924" s="34"/>
      <c r="J924" s="34"/>
      <c r="K924" s="34"/>
      <c r="L924" s="34"/>
      <c r="M924" s="34"/>
      <c r="N924" s="34"/>
      <c r="O924" s="34"/>
      <c r="P924" s="34"/>
      <c r="Q924" s="34"/>
      <c r="R924" s="34"/>
      <c r="S924" s="34"/>
      <c r="T924" s="34"/>
      <c r="U924" s="34"/>
      <c r="V924" s="34"/>
      <c r="W924" s="34"/>
      <c r="X924" s="34"/>
      <c r="Y924" s="34"/>
      <c r="Z924" s="34"/>
    </row>
    <row r="925" ht="12.75" customHeight="1">
      <c r="A925" s="34"/>
      <c r="B925" s="34"/>
      <c r="C925" s="34"/>
      <c r="D925" s="34"/>
      <c r="E925" s="34"/>
      <c r="F925" s="34"/>
      <c r="G925" s="34"/>
      <c r="H925" s="34"/>
      <c r="I925" s="34"/>
      <c r="J925" s="34"/>
      <c r="K925" s="34"/>
      <c r="L925" s="34"/>
      <c r="M925" s="34"/>
      <c r="N925" s="34"/>
      <c r="O925" s="34"/>
      <c r="P925" s="34"/>
      <c r="Q925" s="34"/>
      <c r="R925" s="34"/>
      <c r="S925" s="34"/>
      <c r="T925" s="34"/>
      <c r="U925" s="34"/>
      <c r="V925" s="34"/>
      <c r="W925" s="34"/>
      <c r="X925" s="34"/>
      <c r="Y925" s="34"/>
      <c r="Z925" s="34"/>
    </row>
    <row r="926" ht="12.75" customHeight="1">
      <c r="A926" s="34"/>
      <c r="B926" s="34"/>
      <c r="C926" s="34"/>
      <c r="D926" s="34"/>
      <c r="E926" s="34"/>
      <c r="F926" s="34"/>
      <c r="G926" s="34"/>
      <c r="H926" s="34"/>
      <c r="I926" s="34"/>
      <c r="J926" s="34"/>
      <c r="K926" s="34"/>
      <c r="L926" s="34"/>
      <c r="M926" s="34"/>
      <c r="N926" s="34"/>
      <c r="O926" s="34"/>
      <c r="P926" s="34"/>
      <c r="Q926" s="34"/>
      <c r="R926" s="34"/>
      <c r="S926" s="34"/>
      <c r="T926" s="34"/>
      <c r="U926" s="34"/>
      <c r="V926" s="34"/>
      <c r="W926" s="34"/>
      <c r="X926" s="34"/>
      <c r="Y926" s="34"/>
      <c r="Z926" s="34"/>
    </row>
    <row r="927" ht="12.75" customHeight="1">
      <c r="A927" s="34"/>
      <c r="B927" s="34"/>
      <c r="C927" s="34"/>
      <c r="D927" s="34"/>
      <c r="E927" s="34"/>
      <c r="F927" s="34"/>
      <c r="G927" s="34"/>
      <c r="H927" s="34"/>
      <c r="I927" s="34"/>
      <c r="J927" s="34"/>
      <c r="K927" s="34"/>
      <c r="L927" s="34"/>
      <c r="M927" s="34"/>
      <c r="N927" s="34"/>
      <c r="O927" s="34"/>
      <c r="P927" s="34"/>
      <c r="Q927" s="34"/>
      <c r="R927" s="34"/>
      <c r="S927" s="34"/>
      <c r="T927" s="34"/>
      <c r="U927" s="34"/>
      <c r="V927" s="34"/>
      <c r="W927" s="34"/>
      <c r="X927" s="34"/>
      <c r="Y927" s="34"/>
      <c r="Z927" s="34"/>
    </row>
    <row r="928" ht="12.75" customHeight="1">
      <c r="A928" s="34"/>
      <c r="B928" s="34"/>
      <c r="C928" s="34"/>
      <c r="D928" s="34"/>
      <c r="E928" s="34"/>
      <c r="F928" s="34"/>
      <c r="G928" s="34"/>
      <c r="H928" s="34"/>
      <c r="I928" s="34"/>
      <c r="J928" s="34"/>
      <c r="K928" s="34"/>
      <c r="L928" s="34"/>
      <c r="M928" s="34"/>
      <c r="N928" s="34"/>
      <c r="O928" s="34"/>
      <c r="P928" s="34"/>
      <c r="Q928" s="34"/>
      <c r="R928" s="34"/>
      <c r="S928" s="34"/>
      <c r="T928" s="34"/>
      <c r="U928" s="34"/>
      <c r="V928" s="34"/>
      <c r="W928" s="34"/>
      <c r="X928" s="34"/>
      <c r="Y928" s="34"/>
      <c r="Z928" s="34"/>
    </row>
    <row r="929" ht="12.75" customHeight="1">
      <c r="A929" s="34"/>
      <c r="B929" s="34"/>
      <c r="C929" s="34"/>
      <c r="D929" s="34"/>
      <c r="E929" s="34"/>
      <c r="F929" s="34"/>
      <c r="G929" s="34"/>
      <c r="H929" s="34"/>
      <c r="I929" s="34"/>
      <c r="J929" s="34"/>
      <c r="K929" s="34"/>
      <c r="L929" s="34"/>
      <c r="M929" s="34"/>
      <c r="N929" s="34"/>
      <c r="O929" s="34"/>
      <c r="P929" s="34"/>
      <c r="Q929" s="34"/>
      <c r="R929" s="34"/>
      <c r="S929" s="34"/>
      <c r="T929" s="34"/>
      <c r="U929" s="34"/>
      <c r="V929" s="34"/>
      <c r="W929" s="34"/>
      <c r="X929" s="34"/>
      <c r="Y929" s="34"/>
      <c r="Z929" s="34"/>
    </row>
    <row r="930" ht="12.75" customHeight="1">
      <c r="A930" s="34"/>
      <c r="B930" s="34"/>
      <c r="C930" s="34"/>
      <c r="D930" s="34"/>
      <c r="E930" s="34"/>
      <c r="F930" s="34"/>
      <c r="G930" s="34"/>
      <c r="H930" s="34"/>
      <c r="I930" s="34"/>
      <c r="J930" s="34"/>
      <c r="K930" s="34"/>
      <c r="L930" s="34"/>
      <c r="M930" s="34"/>
      <c r="N930" s="34"/>
      <c r="O930" s="34"/>
      <c r="P930" s="34"/>
      <c r="Q930" s="34"/>
      <c r="R930" s="34"/>
      <c r="S930" s="34"/>
      <c r="T930" s="34"/>
      <c r="U930" s="34"/>
      <c r="V930" s="34"/>
      <c r="W930" s="34"/>
      <c r="X930" s="34"/>
      <c r="Y930" s="34"/>
      <c r="Z930" s="34"/>
    </row>
    <row r="931" ht="12.75" customHeight="1">
      <c r="A931" s="34"/>
      <c r="B931" s="34"/>
      <c r="C931" s="34"/>
      <c r="D931" s="34"/>
      <c r="E931" s="34"/>
      <c r="F931" s="34"/>
      <c r="G931" s="34"/>
      <c r="H931" s="34"/>
      <c r="I931" s="34"/>
      <c r="J931" s="34"/>
      <c r="K931" s="34"/>
      <c r="L931" s="34"/>
      <c r="M931" s="34"/>
      <c r="N931" s="34"/>
      <c r="O931" s="34"/>
      <c r="P931" s="34"/>
      <c r="Q931" s="34"/>
      <c r="R931" s="34"/>
      <c r="S931" s="34"/>
      <c r="T931" s="34"/>
      <c r="U931" s="34"/>
      <c r="V931" s="34"/>
      <c r="W931" s="34"/>
      <c r="X931" s="34"/>
      <c r="Y931" s="34"/>
      <c r="Z931" s="34"/>
    </row>
    <row r="932" ht="12.75" customHeight="1">
      <c r="A932" s="34"/>
      <c r="B932" s="34"/>
      <c r="C932" s="34"/>
      <c r="D932" s="34"/>
      <c r="E932" s="34"/>
      <c r="F932" s="34"/>
      <c r="G932" s="34"/>
      <c r="H932" s="34"/>
      <c r="I932" s="34"/>
      <c r="J932" s="34"/>
      <c r="K932" s="34"/>
      <c r="L932" s="34"/>
      <c r="M932" s="34"/>
      <c r="N932" s="34"/>
      <c r="O932" s="34"/>
      <c r="P932" s="34"/>
      <c r="Q932" s="34"/>
      <c r="R932" s="34"/>
      <c r="S932" s="34"/>
      <c r="T932" s="34"/>
      <c r="U932" s="34"/>
      <c r="V932" s="34"/>
      <c r="W932" s="34"/>
      <c r="X932" s="34"/>
      <c r="Y932" s="34"/>
      <c r="Z932" s="34"/>
    </row>
    <row r="933" ht="12.75" customHeight="1">
      <c r="A933" s="34"/>
      <c r="B933" s="34"/>
      <c r="C933" s="34"/>
      <c r="D933" s="34"/>
      <c r="E933" s="34"/>
      <c r="F933" s="34"/>
      <c r="G933" s="34"/>
      <c r="H933" s="34"/>
      <c r="I933" s="34"/>
      <c r="J933" s="34"/>
      <c r="K933" s="34"/>
      <c r="L933" s="34"/>
      <c r="M933" s="34"/>
      <c r="N933" s="34"/>
      <c r="O933" s="34"/>
      <c r="P933" s="34"/>
      <c r="Q933" s="34"/>
      <c r="R933" s="34"/>
      <c r="S933" s="34"/>
      <c r="T933" s="34"/>
      <c r="U933" s="34"/>
      <c r="V933" s="34"/>
      <c r="W933" s="34"/>
      <c r="X933" s="34"/>
      <c r="Y933" s="34"/>
      <c r="Z933" s="34"/>
    </row>
    <row r="934" ht="12.75" customHeight="1">
      <c r="A934" s="34"/>
      <c r="B934" s="34"/>
      <c r="C934" s="34"/>
      <c r="D934" s="34"/>
      <c r="E934" s="34"/>
      <c r="F934" s="34"/>
      <c r="G934" s="34"/>
      <c r="H934" s="34"/>
      <c r="I934" s="34"/>
      <c r="J934" s="34"/>
      <c r="K934" s="34"/>
      <c r="L934" s="34"/>
      <c r="M934" s="34"/>
      <c r="N934" s="34"/>
      <c r="O934" s="34"/>
      <c r="P934" s="34"/>
      <c r="Q934" s="34"/>
      <c r="R934" s="34"/>
      <c r="S934" s="34"/>
      <c r="T934" s="34"/>
      <c r="U934" s="34"/>
      <c r="V934" s="34"/>
      <c r="W934" s="34"/>
      <c r="X934" s="34"/>
      <c r="Y934" s="34"/>
      <c r="Z934" s="34"/>
    </row>
    <row r="935" ht="12.75" customHeight="1">
      <c r="A935" s="34"/>
      <c r="B935" s="34"/>
      <c r="C935" s="34"/>
      <c r="D935" s="34"/>
      <c r="E935" s="34"/>
      <c r="F935" s="34"/>
      <c r="G935" s="34"/>
      <c r="H935" s="34"/>
      <c r="I935" s="34"/>
      <c r="J935" s="34"/>
      <c r="K935" s="34"/>
      <c r="L935" s="34"/>
      <c r="M935" s="34"/>
      <c r="N935" s="34"/>
      <c r="O935" s="34"/>
      <c r="P935" s="34"/>
      <c r="Q935" s="34"/>
      <c r="R935" s="34"/>
      <c r="S935" s="34"/>
      <c r="T935" s="34"/>
      <c r="U935" s="34"/>
      <c r="V935" s="34"/>
      <c r="W935" s="34"/>
      <c r="X935" s="34"/>
      <c r="Y935" s="34"/>
      <c r="Z935" s="34"/>
    </row>
    <row r="936" ht="12.75" customHeight="1">
      <c r="A936" s="34"/>
      <c r="B936" s="34"/>
      <c r="C936" s="34"/>
      <c r="D936" s="34"/>
      <c r="E936" s="34"/>
      <c r="F936" s="34"/>
      <c r="G936" s="34"/>
      <c r="H936" s="34"/>
      <c r="I936" s="34"/>
      <c r="J936" s="34"/>
      <c r="K936" s="34"/>
      <c r="L936" s="34"/>
      <c r="M936" s="34"/>
      <c r="N936" s="34"/>
      <c r="O936" s="34"/>
      <c r="P936" s="34"/>
      <c r="Q936" s="34"/>
      <c r="R936" s="34"/>
      <c r="S936" s="34"/>
      <c r="T936" s="34"/>
      <c r="U936" s="34"/>
      <c r="V936" s="34"/>
      <c r="W936" s="34"/>
      <c r="X936" s="34"/>
      <c r="Y936" s="34"/>
      <c r="Z936" s="34"/>
    </row>
    <row r="937" ht="12.75" customHeight="1">
      <c r="A937" s="34"/>
      <c r="B937" s="34"/>
      <c r="C937" s="34"/>
      <c r="D937" s="34"/>
      <c r="E937" s="34"/>
      <c r="F937" s="34"/>
      <c r="G937" s="34"/>
      <c r="H937" s="34"/>
      <c r="I937" s="34"/>
      <c r="J937" s="34"/>
      <c r="K937" s="34"/>
      <c r="L937" s="34"/>
      <c r="M937" s="34"/>
      <c r="N937" s="34"/>
      <c r="O937" s="34"/>
      <c r="P937" s="34"/>
      <c r="Q937" s="34"/>
      <c r="R937" s="34"/>
      <c r="S937" s="34"/>
      <c r="T937" s="34"/>
      <c r="U937" s="34"/>
      <c r="V937" s="34"/>
      <c r="W937" s="34"/>
      <c r="X937" s="34"/>
      <c r="Y937" s="34"/>
      <c r="Z937" s="34"/>
    </row>
    <row r="938" ht="12.75" customHeight="1">
      <c r="A938" s="34"/>
      <c r="B938" s="34"/>
      <c r="C938" s="34"/>
      <c r="D938" s="34"/>
      <c r="E938" s="34"/>
      <c r="F938" s="34"/>
      <c r="G938" s="34"/>
      <c r="H938" s="34"/>
      <c r="I938" s="34"/>
      <c r="J938" s="34"/>
      <c r="K938" s="34"/>
      <c r="L938" s="34"/>
      <c r="M938" s="34"/>
      <c r="N938" s="34"/>
      <c r="O938" s="34"/>
      <c r="P938" s="34"/>
      <c r="Q938" s="34"/>
      <c r="R938" s="34"/>
      <c r="S938" s="34"/>
      <c r="T938" s="34"/>
      <c r="U938" s="34"/>
      <c r="V938" s="34"/>
      <c r="W938" s="34"/>
      <c r="X938" s="34"/>
      <c r="Y938" s="34"/>
      <c r="Z938" s="34"/>
    </row>
    <row r="939" ht="12.75" customHeight="1">
      <c r="A939" s="34"/>
      <c r="B939" s="34"/>
      <c r="C939" s="34"/>
      <c r="D939" s="34"/>
      <c r="E939" s="34"/>
      <c r="F939" s="34"/>
      <c r="G939" s="34"/>
      <c r="H939" s="34"/>
      <c r="I939" s="34"/>
      <c r="J939" s="34"/>
      <c r="K939" s="34"/>
      <c r="L939" s="34"/>
      <c r="M939" s="34"/>
      <c r="N939" s="34"/>
      <c r="O939" s="34"/>
      <c r="P939" s="34"/>
      <c r="Q939" s="34"/>
      <c r="R939" s="34"/>
      <c r="S939" s="34"/>
      <c r="T939" s="34"/>
      <c r="U939" s="34"/>
      <c r="V939" s="34"/>
      <c r="W939" s="34"/>
      <c r="X939" s="34"/>
      <c r="Y939" s="34"/>
      <c r="Z939" s="34"/>
    </row>
    <row r="940" ht="12.75" customHeight="1">
      <c r="A940" s="34"/>
      <c r="B940" s="34"/>
      <c r="C940" s="34"/>
      <c r="D940" s="34"/>
      <c r="E940" s="34"/>
      <c r="F940" s="34"/>
      <c r="G940" s="34"/>
      <c r="H940" s="34"/>
      <c r="I940" s="34"/>
      <c r="J940" s="34"/>
      <c r="K940" s="34"/>
      <c r="L940" s="34"/>
      <c r="M940" s="34"/>
      <c r="N940" s="34"/>
      <c r="O940" s="34"/>
      <c r="P940" s="34"/>
      <c r="Q940" s="34"/>
      <c r="R940" s="34"/>
      <c r="S940" s="34"/>
      <c r="T940" s="34"/>
      <c r="U940" s="34"/>
      <c r="V940" s="34"/>
      <c r="W940" s="34"/>
      <c r="X940" s="34"/>
      <c r="Y940" s="34"/>
      <c r="Z940" s="34"/>
    </row>
    <row r="941" ht="12.75" customHeight="1">
      <c r="A941" s="34"/>
      <c r="B941" s="34"/>
      <c r="C941" s="34"/>
      <c r="D941" s="34"/>
      <c r="E941" s="34"/>
      <c r="F941" s="34"/>
      <c r="G941" s="34"/>
      <c r="H941" s="34"/>
      <c r="I941" s="34"/>
      <c r="J941" s="34"/>
      <c r="K941" s="34"/>
      <c r="L941" s="34"/>
      <c r="M941" s="34"/>
      <c r="N941" s="34"/>
      <c r="O941" s="34"/>
      <c r="P941" s="34"/>
      <c r="Q941" s="34"/>
      <c r="R941" s="34"/>
      <c r="S941" s="34"/>
      <c r="T941" s="34"/>
      <c r="U941" s="34"/>
      <c r="V941" s="34"/>
      <c r="W941" s="34"/>
      <c r="X941" s="34"/>
      <c r="Y941" s="34"/>
      <c r="Z941" s="34"/>
    </row>
    <row r="942" ht="12.75" customHeight="1">
      <c r="A942" s="34"/>
      <c r="B942" s="34"/>
      <c r="C942" s="34"/>
      <c r="D942" s="34"/>
      <c r="E942" s="34"/>
      <c r="F942" s="34"/>
      <c r="G942" s="34"/>
      <c r="H942" s="34"/>
      <c r="I942" s="34"/>
      <c r="J942" s="34"/>
      <c r="K942" s="34"/>
      <c r="L942" s="34"/>
      <c r="M942" s="34"/>
      <c r="N942" s="34"/>
      <c r="O942" s="34"/>
      <c r="P942" s="34"/>
      <c r="Q942" s="34"/>
      <c r="R942" s="34"/>
      <c r="S942" s="34"/>
      <c r="T942" s="34"/>
      <c r="U942" s="34"/>
      <c r="V942" s="34"/>
      <c r="W942" s="34"/>
      <c r="X942" s="34"/>
      <c r="Y942" s="34"/>
      <c r="Z942" s="34"/>
    </row>
    <row r="943" ht="12.75" customHeight="1">
      <c r="A943" s="34"/>
      <c r="B943" s="34"/>
      <c r="C943" s="34"/>
      <c r="D943" s="34"/>
      <c r="E943" s="34"/>
      <c r="F943" s="34"/>
      <c r="G943" s="34"/>
      <c r="H943" s="34"/>
      <c r="I943" s="34"/>
      <c r="J943" s="34"/>
      <c r="K943" s="34"/>
      <c r="L943" s="34"/>
      <c r="M943" s="34"/>
      <c r="N943" s="34"/>
      <c r="O943" s="34"/>
      <c r="P943" s="34"/>
      <c r="Q943" s="34"/>
      <c r="R943" s="34"/>
      <c r="S943" s="34"/>
      <c r="T943" s="34"/>
      <c r="U943" s="34"/>
      <c r="V943" s="34"/>
      <c r="W943" s="34"/>
      <c r="X943" s="34"/>
      <c r="Y943" s="34"/>
      <c r="Z943" s="34"/>
    </row>
    <row r="944" ht="12.75" customHeight="1">
      <c r="A944" s="34"/>
      <c r="B944" s="34"/>
      <c r="C944" s="34"/>
      <c r="D944" s="34"/>
      <c r="E944" s="34"/>
      <c r="F944" s="34"/>
      <c r="G944" s="34"/>
      <c r="H944" s="34"/>
      <c r="I944" s="34"/>
      <c r="J944" s="34"/>
      <c r="K944" s="34"/>
      <c r="L944" s="34"/>
      <c r="M944" s="34"/>
      <c r="N944" s="34"/>
      <c r="O944" s="34"/>
      <c r="P944" s="34"/>
      <c r="Q944" s="34"/>
      <c r="R944" s="34"/>
      <c r="S944" s="34"/>
      <c r="T944" s="34"/>
      <c r="U944" s="34"/>
      <c r="V944" s="34"/>
      <c r="W944" s="34"/>
      <c r="X944" s="34"/>
      <c r="Y944" s="34"/>
      <c r="Z944" s="34"/>
    </row>
    <row r="945" ht="12.75" customHeight="1">
      <c r="A945" s="34"/>
      <c r="B945" s="34"/>
      <c r="C945" s="34"/>
      <c r="D945" s="34"/>
      <c r="E945" s="34"/>
      <c r="F945" s="34"/>
      <c r="G945" s="34"/>
      <c r="H945" s="34"/>
      <c r="I945" s="34"/>
      <c r="J945" s="34"/>
      <c r="K945" s="34"/>
      <c r="L945" s="34"/>
      <c r="M945" s="34"/>
      <c r="N945" s="34"/>
      <c r="O945" s="34"/>
      <c r="P945" s="34"/>
      <c r="Q945" s="34"/>
      <c r="R945" s="34"/>
      <c r="S945" s="34"/>
      <c r="T945" s="34"/>
      <c r="U945" s="34"/>
      <c r="V945" s="34"/>
      <c r="W945" s="34"/>
      <c r="X945" s="34"/>
      <c r="Y945" s="34"/>
      <c r="Z945" s="34"/>
    </row>
    <row r="946" ht="12.75" customHeight="1">
      <c r="A946" s="34"/>
      <c r="B946" s="34"/>
      <c r="C946" s="34"/>
      <c r="D946" s="34"/>
      <c r="E946" s="34"/>
      <c r="F946" s="34"/>
      <c r="G946" s="34"/>
      <c r="H946" s="34"/>
      <c r="I946" s="34"/>
      <c r="J946" s="34"/>
      <c r="K946" s="34"/>
      <c r="L946" s="34"/>
      <c r="M946" s="34"/>
      <c r="N946" s="34"/>
      <c r="O946" s="34"/>
      <c r="P946" s="34"/>
      <c r="Q946" s="34"/>
      <c r="R946" s="34"/>
      <c r="S946" s="34"/>
      <c r="T946" s="34"/>
      <c r="U946" s="34"/>
      <c r="V946" s="34"/>
      <c r="W946" s="34"/>
      <c r="X946" s="34"/>
      <c r="Y946" s="34"/>
      <c r="Z946" s="34"/>
    </row>
    <row r="947" ht="12.75" customHeight="1">
      <c r="A947" s="34"/>
      <c r="B947" s="34"/>
      <c r="C947" s="34"/>
      <c r="D947" s="34"/>
      <c r="E947" s="34"/>
      <c r="F947" s="34"/>
      <c r="G947" s="34"/>
      <c r="H947" s="34"/>
      <c r="I947" s="34"/>
      <c r="J947" s="34"/>
      <c r="K947" s="34"/>
      <c r="L947" s="34"/>
      <c r="M947" s="34"/>
      <c r="N947" s="34"/>
      <c r="O947" s="34"/>
      <c r="P947" s="34"/>
      <c r="Q947" s="34"/>
      <c r="R947" s="34"/>
      <c r="S947" s="34"/>
      <c r="T947" s="34"/>
      <c r="U947" s="34"/>
      <c r="V947" s="34"/>
      <c r="W947" s="34"/>
      <c r="X947" s="34"/>
      <c r="Y947" s="34"/>
      <c r="Z947" s="34"/>
    </row>
    <row r="948" ht="12.75" customHeight="1">
      <c r="A948" s="34"/>
      <c r="B948" s="34"/>
      <c r="C948" s="34"/>
      <c r="D948" s="34"/>
      <c r="E948" s="34"/>
      <c r="F948" s="34"/>
      <c r="G948" s="34"/>
      <c r="H948" s="34"/>
      <c r="I948" s="34"/>
      <c r="J948" s="34"/>
      <c r="K948" s="34"/>
      <c r="L948" s="34"/>
      <c r="M948" s="34"/>
      <c r="N948" s="34"/>
      <c r="O948" s="34"/>
      <c r="P948" s="34"/>
      <c r="Q948" s="34"/>
      <c r="R948" s="34"/>
      <c r="S948" s="34"/>
      <c r="T948" s="34"/>
      <c r="U948" s="34"/>
      <c r="V948" s="34"/>
      <c r="W948" s="34"/>
      <c r="X948" s="34"/>
      <c r="Y948" s="34"/>
      <c r="Z948" s="34"/>
    </row>
    <row r="949" ht="12.75" customHeight="1">
      <c r="A949" s="34"/>
      <c r="B949" s="34"/>
      <c r="C949" s="34"/>
      <c r="D949" s="34"/>
      <c r="E949" s="34"/>
      <c r="F949" s="34"/>
      <c r="G949" s="34"/>
      <c r="H949" s="34"/>
      <c r="I949" s="34"/>
      <c r="J949" s="34"/>
      <c r="K949" s="34"/>
      <c r="L949" s="34"/>
      <c r="M949" s="34"/>
      <c r="N949" s="34"/>
      <c r="O949" s="34"/>
      <c r="P949" s="34"/>
      <c r="Q949" s="34"/>
      <c r="R949" s="34"/>
      <c r="S949" s="34"/>
      <c r="T949" s="34"/>
      <c r="U949" s="34"/>
      <c r="V949" s="34"/>
      <c r="W949" s="34"/>
      <c r="X949" s="34"/>
      <c r="Y949" s="34"/>
      <c r="Z949" s="34"/>
    </row>
    <row r="950" ht="12.75" customHeight="1">
      <c r="A950" s="34"/>
      <c r="B950" s="34"/>
      <c r="C950" s="34"/>
      <c r="D950" s="34"/>
      <c r="E950" s="34"/>
      <c r="F950" s="34"/>
      <c r="G950" s="34"/>
      <c r="H950" s="34"/>
      <c r="I950" s="34"/>
      <c r="J950" s="34"/>
      <c r="K950" s="34"/>
      <c r="L950" s="34"/>
      <c r="M950" s="34"/>
      <c r="N950" s="34"/>
      <c r="O950" s="34"/>
      <c r="P950" s="34"/>
      <c r="Q950" s="34"/>
      <c r="R950" s="34"/>
      <c r="S950" s="34"/>
      <c r="T950" s="34"/>
      <c r="U950" s="34"/>
      <c r="V950" s="34"/>
      <c r="W950" s="34"/>
      <c r="X950" s="34"/>
      <c r="Y950" s="34"/>
      <c r="Z950" s="34"/>
    </row>
    <row r="951" ht="12.75" customHeight="1">
      <c r="A951" s="34"/>
      <c r="B951" s="34"/>
      <c r="C951" s="34"/>
      <c r="D951" s="34"/>
      <c r="E951" s="34"/>
      <c r="F951" s="34"/>
      <c r="G951" s="34"/>
      <c r="H951" s="34"/>
      <c r="I951" s="34"/>
      <c r="J951" s="34"/>
      <c r="K951" s="34"/>
      <c r="L951" s="34"/>
      <c r="M951" s="34"/>
      <c r="N951" s="34"/>
      <c r="O951" s="34"/>
      <c r="P951" s="34"/>
      <c r="Q951" s="34"/>
      <c r="R951" s="34"/>
      <c r="S951" s="34"/>
      <c r="T951" s="34"/>
      <c r="U951" s="34"/>
      <c r="V951" s="34"/>
      <c r="W951" s="34"/>
      <c r="X951" s="34"/>
      <c r="Y951" s="34"/>
      <c r="Z951" s="34"/>
    </row>
    <row r="952" ht="12.75" customHeight="1">
      <c r="A952" s="34"/>
      <c r="B952" s="34"/>
      <c r="C952" s="34"/>
      <c r="D952" s="34"/>
      <c r="E952" s="34"/>
      <c r="F952" s="34"/>
      <c r="G952" s="34"/>
      <c r="H952" s="34"/>
      <c r="I952" s="34"/>
      <c r="J952" s="34"/>
      <c r="K952" s="34"/>
      <c r="L952" s="34"/>
      <c r="M952" s="34"/>
      <c r="N952" s="34"/>
      <c r="O952" s="34"/>
      <c r="P952" s="34"/>
      <c r="Q952" s="34"/>
      <c r="R952" s="34"/>
      <c r="S952" s="34"/>
      <c r="T952" s="34"/>
      <c r="U952" s="34"/>
      <c r="V952" s="34"/>
      <c r="W952" s="34"/>
      <c r="X952" s="34"/>
      <c r="Y952" s="34"/>
      <c r="Z952" s="34"/>
    </row>
    <row r="953" ht="12.75" customHeight="1">
      <c r="A953" s="34"/>
      <c r="B953" s="34"/>
      <c r="C953" s="34"/>
      <c r="D953" s="34"/>
      <c r="E953" s="34"/>
      <c r="F953" s="34"/>
      <c r="G953" s="34"/>
      <c r="H953" s="34"/>
      <c r="I953" s="34"/>
      <c r="J953" s="34"/>
      <c r="K953" s="34"/>
      <c r="L953" s="34"/>
      <c r="M953" s="34"/>
      <c r="N953" s="34"/>
      <c r="O953" s="34"/>
      <c r="P953" s="34"/>
      <c r="Q953" s="34"/>
      <c r="R953" s="34"/>
      <c r="S953" s="34"/>
      <c r="T953" s="34"/>
      <c r="U953" s="34"/>
      <c r="V953" s="34"/>
      <c r="W953" s="34"/>
      <c r="X953" s="34"/>
      <c r="Y953" s="34"/>
      <c r="Z953" s="34"/>
    </row>
    <row r="954" ht="12.75" customHeight="1">
      <c r="A954" s="34"/>
      <c r="B954" s="34"/>
      <c r="C954" s="34"/>
      <c r="D954" s="34"/>
      <c r="E954" s="34"/>
      <c r="F954" s="34"/>
      <c r="G954" s="34"/>
      <c r="H954" s="34"/>
      <c r="I954" s="34"/>
      <c r="J954" s="34"/>
      <c r="K954" s="34"/>
      <c r="L954" s="34"/>
      <c r="M954" s="34"/>
      <c r="N954" s="34"/>
      <c r="O954" s="34"/>
      <c r="P954" s="34"/>
      <c r="Q954" s="34"/>
      <c r="R954" s="34"/>
      <c r="S954" s="34"/>
      <c r="T954" s="34"/>
      <c r="U954" s="34"/>
      <c r="V954" s="34"/>
      <c r="W954" s="34"/>
      <c r="X954" s="34"/>
      <c r="Y954" s="34"/>
      <c r="Z954" s="34"/>
    </row>
    <row r="955" ht="12.75" customHeight="1">
      <c r="A955" s="34"/>
      <c r="B955" s="34"/>
      <c r="C955" s="34"/>
      <c r="D955" s="34"/>
      <c r="E955" s="34"/>
      <c r="F955" s="34"/>
      <c r="G955" s="34"/>
      <c r="H955" s="34"/>
      <c r="I955" s="34"/>
      <c r="J955" s="34"/>
      <c r="K955" s="34"/>
      <c r="L955" s="34"/>
      <c r="M955" s="34"/>
      <c r="N955" s="34"/>
      <c r="O955" s="34"/>
      <c r="P955" s="34"/>
      <c r="Q955" s="34"/>
      <c r="R955" s="34"/>
      <c r="S955" s="34"/>
      <c r="T955" s="34"/>
      <c r="U955" s="34"/>
      <c r="V955" s="34"/>
      <c r="W955" s="34"/>
      <c r="X955" s="34"/>
      <c r="Y955" s="34"/>
      <c r="Z955" s="34"/>
    </row>
    <row r="956" ht="12.75" customHeight="1">
      <c r="A956" s="34"/>
      <c r="B956" s="34"/>
      <c r="C956" s="34"/>
      <c r="D956" s="34"/>
      <c r="E956" s="34"/>
      <c r="F956" s="34"/>
      <c r="G956" s="34"/>
      <c r="H956" s="34"/>
      <c r="I956" s="34"/>
      <c r="J956" s="34"/>
      <c r="K956" s="34"/>
      <c r="L956" s="34"/>
      <c r="M956" s="34"/>
      <c r="N956" s="34"/>
      <c r="O956" s="34"/>
      <c r="P956" s="34"/>
      <c r="Q956" s="34"/>
      <c r="R956" s="34"/>
      <c r="S956" s="34"/>
      <c r="T956" s="34"/>
      <c r="U956" s="34"/>
      <c r="V956" s="34"/>
      <c r="W956" s="34"/>
      <c r="X956" s="34"/>
      <c r="Y956" s="34"/>
      <c r="Z956" s="34"/>
    </row>
    <row r="957" ht="12.75" customHeight="1">
      <c r="A957" s="34"/>
      <c r="B957" s="34"/>
      <c r="C957" s="34"/>
      <c r="D957" s="34"/>
      <c r="E957" s="34"/>
      <c r="F957" s="34"/>
      <c r="G957" s="34"/>
      <c r="H957" s="34"/>
      <c r="I957" s="34"/>
      <c r="J957" s="34"/>
      <c r="K957" s="34"/>
      <c r="L957" s="34"/>
      <c r="M957" s="34"/>
      <c r="N957" s="34"/>
      <c r="O957" s="34"/>
      <c r="P957" s="34"/>
      <c r="Q957" s="34"/>
      <c r="R957" s="34"/>
      <c r="S957" s="34"/>
      <c r="T957" s="34"/>
      <c r="U957" s="34"/>
      <c r="V957" s="34"/>
      <c r="W957" s="34"/>
      <c r="X957" s="34"/>
      <c r="Y957" s="34"/>
      <c r="Z957" s="34"/>
    </row>
    <row r="958" ht="12.75" customHeight="1">
      <c r="A958" s="34"/>
      <c r="B958" s="34"/>
      <c r="C958" s="34"/>
      <c r="D958" s="34"/>
      <c r="E958" s="34"/>
      <c r="F958" s="34"/>
      <c r="G958" s="34"/>
      <c r="H958" s="34"/>
      <c r="I958" s="34"/>
      <c r="J958" s="34"/>
      <c r="K958" s="34"/>
      <c r="L958" s="34"/>
      <c r="M958" s="34"/>
      <c r="N958" s="34"/>
      <c r="O958" s="34"/>
      <c r="P958" s="34"/>
      <c r="Q958" s="34"/>
      <c r="R958" s="34"/>
      <c r="S958" s="34"/>
      <c r="T958" s="34"/>
      <c r="U958" s="34"/>
      <c r="V958" s="34"/>
      <c r="W958" s="34"/>
      <c r="X958" s="34"/>
      <c r="Y958" s="34"/>
      <c r="Z958" s="34"/>
    </row>
    <row r="959" ht="12.75" customHeight="1">
      <c r="A959" s="34"/>
      <c r="B959" s="34"/>
      <c r="C959" s="34"/>
      <c r="D959" s="34"/>
      <c r="E959" s="34"/>
      <c r="F959" s="34"/>
      <c r="G959" s="34"/>
      <c r="H959" s="34"/>
      <c r="I959" s="34"/>
      <c r="J959" s="34"/>
      <c r="K959" s="34"/>
      <c r="L959" s="34"/>
      <c r="M959" s="34"/>
      <c r="N959" s="34"/>
      <c r="O959" s="34"/>
      <c r="P959" s="34"/>
      <c r="Q959" s="34"/>
      <c r="R959" s="34"/>
      <c r="S959" s="34"/>
      <c r="T959" s="34"/>
      <c r="U959" s="34"/>
      <c r="V959" s="34"/>
      <c r="W959" s="34"/>
      <c r="X959" s="34"/>
      <c r="Y959" s="34"/>
      <c r="Z959" s="34"/>
    </row>
    <row r="960" ht="12.75" customHeight="1">
      <c r="A960" s="34"/>
      <c r="B960" s="34"/>
      <c r="C960" s="34"/>
      <c r="D960" s="34"/>
      <c r="E960" s="34"/>
      <c r="F960" s="34"/>
      <c r="G960" s="34"/>
      <c r="H960" s="34"/>
      <c r="I960" s="34"/>
      <c r="J960" s="34"/>
      <c r="K960" s="34"/>
      <c r="L960" s="34"/>
      <c r="M960" s="34"/>
      <c r="N960" s="34"/>
      <c r="O960" s="34"/>
      <c r="P960" s="34"/>
      <c r="Q960" s="34"/>
      <c r="R960" s="34"/>
      <c r="S960" s="34"/>
      <c r="T960" s="34"/>
      <c r="U960" s="34"/>
      <c r="V960" s="34"/>
      <c r="W960" s="34"/>
      <c r="X960" s="34"/>
      <c r="Y960" s="34"/>
      <c r="Z960" s="34"/>
    </row>
    <row r="961" ht="12.75" customHeight="1">
      <c r="A961" s="34"/>
      <c r="B961" s="34"/>
      <c r="C961" s="34"/>
      <c r="D961" s="34"/>
      <c r="E961" s="34"/>
      <c r="F961" s="34"/>
      <c r="G961" s="34"/>
      <c r="H961" s="34"/>
      <c r="I961" s="34"/>
      <c r="J961" s="34"/>
      <c r="K961" s="34"/>
      <c r="L961" s="34"/>
      <c r="M961" s="34"/>
      <c r="N961" s="34"/>
      <c r="O961" s="34"/>
      <c r="P961" s="34"/>
      <c r="Q961" s="34"/>
      <c r="R961" s="34"/>
      <c r="S961" s="34"/>
      <c r="T961" s="34"/>
      <c r="U961" s="34"/>
      <c r="V961" s="34"/>
      <c r="W961" s="34"/>
      <c r="X961" s="34"/>
      <c r="Y961" s="34"/>
      <c r="Z961" s="34"/>
    </row>
    <row r="962" ht="12.75" customHeight="1">
      <c r="A962" s="34"/>
      <c r="B962" s="34"/>
      <c r="C962" s="34"/>
      <c r="D962" s="34"/>
      <c r="E962" s="34"/>
      <c r="F962" s="34"/>
      <c r="G962" s="34"/>
      <c r="H962" s="34"/>
      <c r="I962" s="34"/>
      <c r="J962" s="34"/>
      <c r="K962" s="34"/>
      <c r="L962" s="34"/>
      <c r="M962" s="34"/>
      <c r="N962" s="34"/>
      <c r="O962" s="34"/>
      <c r="P962" s="34"/>
      <c r="Q962" s="34"/>
      <c r="R962" s="34"/>
      <c r="S962" s="34"/>
      <c r="T962" s="34"/>
      <c r="U962" s="34"/>
      <c r="V962" s="34"/>
      <c r="W962" s="34"/>
      <c r="X962" s="34"/>
      <c r="Y962" s="34"/>
      <c r="Z962" s="34"/>
    </row>
    <row r="963" ht="12.75" customHeight="1">
      <c r="A963" s="34"/>
      <c r="B963" s="34"/>
      <c r="C963" s="34"/>
      <c r="D963" s="34"/>
      <c r="E963" s="34"/>
      <c r="F963" s="34"/>
      <c r="G963" s="34"/>
      <c r="H963" s="34"/>
      <c r="I963" s="34"/>
      <c r="J963" s="34"/>
      <c r="K963" s="34"/>
      <c r="L963" s="34"/>
      <c r="M963" s="34"/>
      <c r="N963" s="34"/>
      <c r="O963" s="34"/>
      <c r="P963" s="34"/>
      <c r="Q963" s="34"/>
      <c r="R963" s="34"/>
      <c r="S963" s="34"/>
      <c r="T963" s="34"/>
      <c r="U963" s="34"/>
      <c r="V963" s="34"/>
      <c r="W963" s="34"/>
      <c r="X963" s="34"/>
      <c r="Y963" s="34"/>
      <c r="Z963" s="34"/>
    </row>
    <row r="964" ht="12.75" customHeight="1">
      <c r="A964" s="34"/>
      <c r="B964" s="34"/>
      <c r="C964" s="34"/>
      <c r="D964" s="34"/>
      <c r="E964" s="34"/>
      <c r="F964" s="34"/>
      <c r="G964" s="34"/>
      <c r="H964" s="34"/>
      <c r="I964" s="34"/>
      <c r="J964" s="34"/>
      <c r="K964" s="34"/>
      <c r="L964" s="34"/>
      <c r="M964" s="34"/>
      <c r="N964" s="34"/>
      <c r="O964" s="34"/>
      <c r="P964" s="34"/>
      <c r="Q964" s="34"/>
      <c r="R964" s="34"/>
      <c r="S964" s="34"/>
      <c r="T964" s="34"/>
      <c r="U964" s="34"/>
      <c r="V964" s="34"/>
      <c r="W964" s="34"/>
      <c r="X964" s="34"/>
      <c r="Y964" s="34"/>
      <c r="Z964" s="34"/>
    </row>
    <row r="965" ht="12.75" customHeight="1">
      <c r="A965" s="34"/>
      <c r="B965" s="34"/>
      <c r="C965" s="34"/>
      <c r="D965" s="34"/>
      <c r="E965" s="34"/>
      <c r="F965" s="34"/>
      <c r="G965" s="34"/>
      <c r="H965" s="34"/>
      <c r="I965" s="34"/>
      <c r="J965" s="34"/>
      <c r="K965" s="34"/>
      <c r="L965" s="34"/>
      <c r="M965" s="34"/>
      <c r="N965" s="34"/>
      <c r="O965" s="34"/>
      <c r="P965" s="34"/>
      <c r="Q965" s="34"/>
      <c r="R965" s="34"/>
      <c r="S965" s="34"/>
      <c r="T965" s="34"/>
      <c r="U965" s="34"/>
      <c r="V965" s="34"/>
      <c r="W965" s="34"/>
      <c r="X965" s="34"/>
      <c r="Y965" s="34"/>
      <c r="Z965" s="34"/>
    </row>
    <row r="966" ht="12.75" customHeight="1">
      <c r="A966" s="34"/>
      <c r="B966" s="34"/>
      <c r="C966" s="34"/>
      <c r="D966" s="34"/>
      <c r="E966" s="34"/>
      <c r="F966" s="34"/>
      <c r="G966" s="34"/>
      <c r="H966" s="34"/>
      <c r="I966" s="34"/>
      <c r="J966" s="34"/>
      <c r="K966" s="34"/>
      <c r="L966" s="34"/>
      <c r="M966" s="34"/>
      <c r="N966" s="34"/>
      <c r="O966" s="34"/>
      <c r="P966" s="34"/>
      <c r="Q966" s="34"/>
      <c r="R966" s="34"/>
      <c r="S966" s="34"/>
      <c r="T966" s="34"/>
      <c r="U966" s="34"/>
      <c r="V966" s="34"/>
      <c r="W966" s="34"/>
      <c r="X966" s="34"/>
      <c r="Y966" s="34"/>
      <c r="Z966" s="34"/>
    </row>
    <row r="967" ht="12.75" customHeight="1">
      <c r="A967" s="34"/>
      <c r="B967" s="34"/>
      <c r="C967" s="34"/>
      <c r="D967" s="34"/>
      <c r="E967" s="34"/>
      <c r="F967" s="34"/>
      <c r="G967" s="34"/>
      <c r="H967" s="34"/>
      <c r="I967" s="34"/>
      <c r="J967" s="34"/>
      <c r="K967" s="34"/>
      <c r="L967" s="34"/>
      <c r="M967" s="34"/>
      <c r="N967" s="34"/>
      <c r="O967" s="34"/>
      <c r="P967" s="34"/>
      <c r="Q967" s="34"/>
      <c r="R967" s="34"/>
      <c r="S967" s="34"/>
      <c r="T967" s="34"/>
      <c r="U967" s="34"/>
      <c r="V967" s="34"/>
      <c r="W967" s="34"/>
      <c r="X967" s="34"/>
      <c r="Y967" s="34"/>
      <c r="Z967" s="34"/>
    </row>
    <row r="968" ht="12.75" customHeight="1">
      <c r="A968" s="34"/>
      <c r="B968" s="34"/>
      <c r="C968" s="34"/>
      <c r="D968" s="34"/>
      <c r="E968" s="34"/>
      <c r="F968" s="34"/>
      <c r="G968" s="34"/>
      <c r="H968" s="34"/>
      <c r="I968" s="34"/>
      <c r="J968" s="34"/>
      <c r="K968" s="34"/>
      <c r="L968" s="34"/>
      <c r="M968" s="34"/>
      <c r="N968" s="34"/>
      <c r="O968" s="34"/>
      <c r="P968" s="34"/>
      <c r="Q968" s="34"/>
      <c r="R968" s="34"/>
      <c r="S968" s="34"/>
      <c r="T968" s="34"/>
      <c r="U968" s="34"/>
      <c r="V968" s="34"/>
      <c r="W968" s="34"/>
      <c r="X968" s="34"/>
      <c r="Y968" s="34"/>
      <c r="Z968" s="34"/>
    </row>
    <row r="969" ht="12.75" customHeight="1">
      <c r="A969" s="34"/>
      <c r="B969" s="34"/>
      <c r="C969" s="34"/>
      <c r="D969" s="34"/>
      <c r="E969" s="34"/>
      <c r="F969" s="34"/>
      <c r="G969" s="34"/>
      <c r="H969" s="34"/>
      <c r="I969" s="34"/>
      <c r="J969" s="34"/>
      <c r="K969" s="34"/>
      <c r="L969" s="34"/>
      <c r="M969" s="34"/>
      <c r="N969" s="34"/>
      <c r="O969" s="34"/>
      <c r="P969" s="34"/>
      <c r="Q969" s="34"/>
      <c r="R969" s="34"/>
      <c r="S969" s="34"/>
      <c r="T969" s="34"/>
      <c r="U969" s="34"/>
      <c r="V969" s="34"/>
      <c r="W969" s="34"/>
      <c r="X969" s="34"/>
      <c r="Y969" s="34"/>
      <c r="Z969" s="34"/>
    </row>
    <row r="970" ht="12.75" customHeight="1">
      <c r="A970" s="34"/>
      <c r="B970" s="34"/>
      <c r="C970" s="34"/>
      <c r="D970" s="34"/>
      <c r="E970" s="34"/>
      <c r="F970" s="34"/>
      <c r="G970" s="34"/>
      <c r="H970" s="34"/>
      <c r="I970" s="34"/>
      <c r="J970" s="34"/>
      <c r="K970" s="34"/>
      <c r="L970" s="34"/>
      <c r="M970" s="34"/>
      <c r="N970" s="34"/>
      <c r="O970" s="34"/>
      <c r="P970" s="34"/>
      <c r="Q970" s="34"/>
      <c r="R970" s="34"/>
      <c r="S970" s="34"/>
      <c r="T970" s="34"/>
      <c r="U970" s="34"/>
      <c r="V970" s="34"/>
      <c r="W970" s="34"/>
      <c r="X970" s="34"/>
      <c r="Y970" s="34"/>
      <c r="Z970" s="34"/>
    </row>
    <row r="971" ht="12.75" customHeight="1">
      <c r="A971" s="34"/>
      <c r="B971" s="34"/>
      <c r="C971" s="34"/>
      <c r="D971" s="34"/>
      <c r="E971" s="34"/>
      <c r="F971" s="34"/>
      <c r="G971" s="34"/>
      <c r="H971" s="34"/>
      <c r="I971" s="34"/>
      <c r="J971" s="34"/>
      <c r="K971" s="34"/>
      <c r="L971" s="34"/>
      <c r="M971" s="34"/>
      <c r="N971" s="34"/>
      <c r="O971" s="34"/>
      <c r="P971" s="34"/>
      <c r="Q971" s="34"/>
      <c r="R971" s="34"/>
      <c r="S971" s="34"/>
      <c r="T971" s="34"/>
      <c r="U971" s="34"/>
      <c r="V971" s="34"/>
      <c r="W971" s="34"/>
      <c r="X971" s="34"/>
      <c r="Y971" s="34"/>
      <c r="Z971" s="34"/>
    </row>
    <row r="972" ht="12.75" customHeight="1">
      <c r="A972" s="34"/>
      <c r="B972" s="34"/>
      <c r="C972" s="34"/>
      <c r="D972" s="34"/>
      <c r="E972" s="34"/>
      <c r="F972" s="34"/>
      <c r="G972" s="34"/>
      <c r="H972" s="34"/>
      <c r="I972" s="34"/>
      <c r="J972" s="34"/>
      <c r="K972" s="34"/>
      <c r="L972" s="34"/>
      <c r="M972" s="34"/>
      <c r="N972" s="34"/>
      <c r="O972" s="34"/>
      <c r="P972" s="34"/>
      <c r="Q972" s="34"/>
      <c r="R972" s="34"/>
      <c r="S972" s="34"/>
      <c r="T972" s="34"/>
      <c r="U972" s="34"/>
      <c r="V972" s="34"/>
      <c r="W972" s="34"/>
      <c r="X972" s="34"/>
      <c r="Y972" s="34"/>
      <c r="Z972" s="34"/>
    </row>
    <row r="973" ht="12.75" customHeight="1">
      <c r="A973" s="34"/>
      <c r="B973" s="34"/>
      <c r="C973" s="34"/>
      <c r="D973" s="34"/>
      <c r="E973" s="34"/>
      <c r="F973" s="34"/>
      <c r="G973" s="34"/>
      <c r="H973" s="34"/>
      <c r="I973" s="34"/>
      <c r="J973" s="34"/>
      <c r="K973" s="34"/>
      <c r="L973" s="34"/>
      <c r="M973" s="34"/>
      <c r="N973" s="34"/>
      <c r="O973" s="34"/>
      <c r="P973" s="34"/>
      <c r="Q973" s="34"/>
      <c r="R973" s="34"/>
      <c r="S973" s="34"/>
      <c r="T973" s="34"/>
      <c r="U973" s="34"/>
      <c r="V973" s="34"/>
      <c r="W973" s="34"/>
      <c r="X973" s="34"/>
      <c r="Y973" s="34"/>
      <c r="Z973" s="34"/>
    </row>
    <row r="974" ht="12.75" customHeight="1">
      <c r="A974" s="34"/>
      <c r="B974" s="34"/>
      <c r="C974" s="34"/>
      <c r="D974" s="34"/>
      <c r="E974" s="34"/>
      <c r="F974" s="34"/>
      <c r="G974" s="34"/>
      <c r="H974" s="34"/>
      <c r="I974" s="34"/>
      <c r="J974" s="34"/>
      <c r="K974" s="34"/>
      <c r="L974" s="34"/>
      <c r="M974" s="34"/>
      <c r="N974" s="34"/>
      <c r="O974" s="34"/>
      <c r="P974" s="34"/>
      <c r="Q974" s="34"/>
      <c r="R974" s="34"/>
      <c r="S974" s="34"/>
      <c r="T974" s="34"/>
      <c r="U974" s="34"/>
      <c r="V974" s="34"/>
      <c r="W974" s="34"/>
      <c r="X974" s="34"/>
      <c r="Y974" s="34"/>
      <c r="Z974" s="34"/>
    </row>
    <row r="975" ht="12.75" customHeight="1">
      <c r="A975" s="34"/>
      <c r="B975" s="34"/>
      <c r="C975" s="34"/>
      <c r="D975" s="34"/>
      <c r="E975" s="34"/>
      <c r="F975" s="34"/>
      <c r="G975" s="34"/>
      <c r="H975" s="34"/>
      <c r="I975" s="34"/>
      <c r="J975" s="34"/>
      <c r="K975" s="34"/>
      <c r="L975" s="34"/>
      <c r="M975" s="34"/>
      <c r="N975" s="34"/>
      <c r="O975" s="34"/>
      <c r="P975" s="34"/>
      <c r="Q975" s="34"/>
      <c r="R975" s="34"/>
      <c r="S975" s="34"/>
      <c r="T975" s="34"/>
      <c r="U975" s="34"/>
      <c r="V975" s="34"/>
      <c r="W975" s="34"/>
      <c r="X975" s="34"/>
      <c r="Y975" s="34"/>
      <c r="Z975" s="34"/>
    </row>
    <row r="976" ht="12.75" customHeight="1">
      <c r="A976" s="34"/>
      <c r="B976" s="34"/>
      <c r="C976" s="34"/>
      <c r="D976" s="34"/>
      <c r="E976" s="34"/>
      <c r="F976" s="34"/>
      <c r="G976" s="34"/>
      <c r="H976" s="34"/>
      <c r="I976" s="34"/>
      <c r="J976" s="34"/>
      <c r="K976" s="34"/>
      <c r="L976" s="34"/>
      <c r="M976" s="34"/>
      <c r="N976" s="34"/>
      <c r="O976" s="34"/>
      <c r="P976" s="34"/>
      <c r="Q976" s="34"/>
      <c r="R976" s="34"/>
      <c r="S976" s="34"/>
      <c r="T976" s="34"/>
      <c r="U976" s="34"/>
      <c r="V976" s="34"/>
      <c r="W976" s="34"/>
      <c r="X976" s="34"/>
      <c r="Y976" s="34"/>
      <c r="Z976" s="34"/>
    </row>
    <row r="977" ht="12.75" customHeight="1">
      <c r="A977" s="34"/>
      <c r="B977" s="34"/>
      <c r="C977" s="34"/>
      <c r="D977" s="34"/>
      <c r="E977" s="34"/>
      <c r="F977" s="34"/>
      <c r="G977" s="34"/>
      <c r="H977" s="34"/>
      <c r="I977" s="34"/>
      <c r="J977" s="34"/>
      <c r="K977" s="34"/>
      <c r="L977" s="34"/>
      <c r="M977" s="34"/>
      <c r="N977" s="34"/>
      <c r="O977" s="34"/>
      <c r="P977" s="34"/>
      <c r="Q977" s="34"/>
      <c r="R977" s="34"/>
      <c r="S977" s="34"/>
      <c r="T977" s="34"/>
      <c r="U977" s="34"/>
      <c r="V977" s="34"/>
      <c r="W977" s="34"/>
      <c r="X977" s="34"/>
      <c r="Y977" s="34"/>
      <c r="Z977" s="34"/>
    </row>
    <row r="978" ht="12.75" customHeight="1">
      <c r="A978" s="34"/>
      <c r="B978" s="34"/>
      <c r="C978" s="34"/>
      <c r="D978" s="34"/>
      <c r="E978" s="34"/>
      <c r="F978" s="34"/>
      <c r="G978" s="34"/>
      <c r="H978" s="34"/>
      <c r="I978" s="34"/>
      <c r="J978" s="34"/>
      <c r="K978" s="34"/>
      <c r="L978" s="34"/>
      <c r="M978" s="34"/>
      <c r="N978" s="34"/>
      <c r="O978" s="34"/>
      <c r="P978" s="34"/>
      <c r="Q978" s="34"/>
      <c r="R978" s="34"/>
      <c r="S978" s="34"/>
      <c r="T978" s="34"/>
      <c r="U978" s="34"/>
      <c r="V978" s="34"/>
      <c r="W978" s="34"/>
      <c r="X978" s="34"/>
      <c r="Y978" s="34"/>
      <c r="Z978" s="34"/>
    </row>
    <row r="979" ht="12.75" customHeight="1">
      <c r="A979" s="34"/>
      <c r="B979" s="34"/>
      <c r="C979" s="34"/>
      <c r="D979" s="34"/>
      <c r="E979" s="34"/>
      <c r="F979" s="34"/>
      <c r="G979" s="34"/>
      <c r="H979" s="34"/>
      <c r="I979" s="34"/>
      <c r="J979" s="34"/>
      <c r="K979" s="34"/>
      <c r="L979" s="34"/>
      <c r="M979" s="34"/>
      <c r="N979" s="34"/>
      <c r="O979" s="34"/>
      <c r="P979" s="34"/>
      <c r="Q979" s="34"/>
      <c r="R979" s="34"/>
      <c r="S979" s="34"/>
      <c r="T979" s="34"/>
      <c r="U979" s="34"/>
      <c r="V979" s="34"/>
      <c r="W979" s="34"/>
      <c r="X979" s="34"/>
      <c r="Y979" s="34"/>
      <c r="Z979" s="34"/>
    </row>
    <row r="980" ht="12.75" customHeight="1">
      <c r="A980" s="34"/>
      <c r="B980" s="34"/>
      <c r="C980" s="34"/>
      <c r="D980" s="34"/>
      <c r="E980" s="34"/>
      <c r="F980" s="34"/>
      <c r="G980" s="34"/>
      <c r="H980" s="34"/>
      <c r="I980" s="34"/>
      <c r="J980" s="34"/>
      <c r="K980" s="34"/>
      <c r="L980" s="34"/>
      <c r="M980" s="34"/>
      <c r="N980" s="34"/>
      <c r="O980" s="34"/>
      <c r="P980" s="34"/>
      <c r="Q980" s="34"/>
      <c r="R980" s="34"/>
      <c r="S980" s="34"/>
      <c r="T980" s="34"/>
      <c r="U980" s="34"/>
      <c r="V980" s="34"/>
      <c r="W980" s="34"/>
      <c r="X980" s="34"/>
      <c r="Y980" s="34"/>
      <c r="Z980" s="34"/>
    </row>
    <row r="981" ht="12.75" customHeight="1">
      <c r="A981" s="34"/>
      <c r="B981" s="34"/>
      <c r="C981" s="34"/>
      <c r="D981" s="34"/>
      <c r="E981" s="34"/>
      <c r="F981" s="34"/>
      <c r="G981" s="34"/>
      <c r="H981" s="34"/>
      <c r="I981" s="34"/>
      <c r="J981" s="34"/>
      <c r="K981" s="34"/>
      <c r="L981" s="34"/>
      <c r="M981" s="34"/>
      <c r="N981" s="34"/>
      <c r="O981" s="34"/>
      <c r="P981" s="34"/>
      <c r="Q981" s="34"/>
      <c r="R981" s="34"/>
      <c r="S981" s="34"/>
      <c r="T981" s="34"/>
      <c r="U981" s="34"/>
      <c r="V981" s="34"/>
      <c r="W981" s="34"/>
      <c r="X981" s="34"/>
      <c r="Y981" s="34"/>
      <c r="Z981" s="34"/>
    </row>
    <row r="982" ht="12.75" customHeight="1">
      <c r="A982" s="34"/>
      <c r="B982" s="34"/>
      <c r="C982" s="34"/>
      <c r="D982" s="34"/>
      <c r="E982" s="34"/>
      <c r="F982" s="34"/>
      <c r="G982" s="34"/>
      <c r="H982" s="34"/>
      <c r="I982" s="34"/>
      <c r="J982" s="34"/>
      <c r="K982" s="34"/>
      <c r="L982" s="34"/>
      <c r="M982" s="34"/>
      <c r="N982" s="34"/>
      <c r="O982" s="34"/>
      <c r="P982" s="34"/>
      <c r="Q982" s="34"/>
      <c r="R982" s="34"/>
      <c r="S982" s="34"/>
      <c r="T982" s="34"/>
      <c r="U982" s="34"/>
      <c r="V982" s="34"/>
      <c r="W982" s="34"/>
      <c r="X982" s="34"/>
      <c r="Y982" s="34"/>
      <c r="Z982" s="34"/>
    </row>
    <row r="983" ht="12.75" customHeight="1">
      <c r="A983" s="34"/>
      <c r="B983" s="34"/>
      <c r="C983" s="34"/>
      <c r="D983" s="34"/>
      <c r="E983" s="34"/>
      <c r="F983" s="34"/>
      <c r="G983" s="34"/>
      <c r="H983" s="34"/>
      <c r="I983" s="34"/>
      <c r="J983" s="34"/>
      <c r="K983" s="34"/>
      <c r="L983" s="34"/>
      <c r="M983" s="34"/>
      <c r="N983" s="34"/>
      <c r="O983" s="34"/>
      <c r="P983" s="34"/>
      <c r="Q983" s="34"/>
      <c r="R983" s="34"/>
      <c r="S983" s="34"/>
      <c r="T983" s="34"/>
      <c r="U983" s="34"/>
      <c r="V983" s="34"/>
      <c r="W983" s="34"/>
      <c r="X983" s="34"/>
      <c r="Y983" s="34"/>
      <c r="Z983" s="34"/>
    </row>
    <row r="984" ht="12.75" customHeight="1">
      <c r="A984" s="34"/>
      <c r="B984" s="34"/>
      <c r="C984" s="34"/>
      <c r="D984" s="34"/>
      <c r="E984" s="34"/>
      <c r="F984" s="34"/>
      <c r="G984" s="34"/>
      <c r="H984" s="34"/>
      <c r="I984" s="34"/>
      <c r="J984" s="34"/>
      <c r="K984" s="34"/>
      <c r="L984" s="34"/>
      <c r="M984" s="34"/>
      <c r="N984" s="34"/>
      <c r="O984" s="34"/>
      <c r="P984" s="34"/>
      <c r="Q984" s="34"/>
      <c r="R984" s="34"/>
      <c r="S984" s="34"/>
      <c r="T984" s="34"/>
      <c r="U984" s="34"/>
      <c r="V984" s="34"/>
      <c r="W984" s="34"/>
      <c r="X984" s="34"/>
      <c r="Y984" s="34"/>
      <c r="Z984" s="34"/>
    </row>
    <row r="985" ht="12.75" customHeight="1">
      <c r="A985" s="34"/>
      <c r="B985" s="34"/>
      <c r="C985" s="34"/>
      <c r="D985" s="34"/>
      <c r="E985" s="34"/>
      <c r="F985" s="34"/>
      <c r="G985" s="34"/>
      <c r="H985" s="34"/>
      <c r="I985" s="34"/>
      <c r="J985" s="34"/>
      <c r="K985" s="34"/>
      <c r="L985" s="34"/>
      <c r="M985" s="34"/>
      <c r="N985" s="34"/>
      <c r="O985" s="34"/>
      <c r="P985" s="34"/>
      <c r="Q985" s="34"/>
      <c r="R985" s="34"/>
      <c r="S985" s="34"/>
      <c r="T985" s="34"/>
      <c r="U985" s="34"/>
      <c r="V985" s="34"/>
      <c r="W985" s="34"/>
      <c r="X985" s="34"/>
      <c r="Y985" s="34"/>
      <c r="Z985" s="34"/>
    </row>
    <row r="986" ht="12.75" customHeight="1">
      <c r="A986" s="34"/>
      <c r="B986" s="34"/>
      <c r="C986" s="34"/>
      <c r="D986" s="34"/>
      <c r="E986" s="34"/>
      <c r="F986" s="34"/>
      <c r="G986" s="34"/>
      <c r="H986" s="34"/>
      <c r="I986" s="34"/>
      <c r="J986" s="34"/>
      <c r="K986" s="34"/>
      <c r="L986" s="34"/>
      <c r="M986" s="34"/>
      <c r="N986" s="34"/>
      <c r="O986" s="34"/>
      <c r="P986" s="34"/>
      <c r="Q986" s="34"/>
      <c r="R986" s="34"/>
      <c r="S986" s="34"/>
      <c r="T986" s="34"/>
      <c r="U986" s="34"/>
      <c r="V986" s="34"/>
      <c r="W986" s="34"/>
      <c r="X986" s="34"/>
      <c r="Y986" s="34"/>
      <c r="Z986" s="34"/>
    </row>
    <row r="987" ht="12.75" customHeight="1">
      <c r="A987" s="34"/>
      <c r="B987" s="34"/>
      <c r="C987" s="34"/>
      <c r="D987" s="34"/>
      <c r="E987" s="34"/>
      <c r="F987" s="34"/>
      <c r="G987" s="34"/>
      <c r="H987" s="34"/>
      <c r="I987" s="34"/>
      <c r="J987" s="34"/>
      <c r="K987" s="34"/>
      <c r="L987" s="34"/>
      <c r="M987" s="34"/>
      <c r="N987" s="34"/>
      <c r="O987" s="34"/>
      <c r="P987" s="34"/>
      <c r="Q987" s="34"/>
      <c r="R987" s="34"/>
      <c r="S987" s="34"/>
      <c r="T987" s="34"/>
      <c r="U987" s="34"/>
      <c r="V987" s="34"/>
      <c r="W987" s="34"/>
      <c r="X987" s="34"/>
      <c r="Y987" s="34"/>
      <c r="Z987" s="34"/>
    </row>
    <row r="988" ht="12.75" customHeight="1">
      <c r="A988" s="34"/>
      <c r="B988" s="34"/>
      <c r="C988" s="34"/>
      <c r="D988" s="34"/>
      <c r="E988" s="34"/>
      <c r="F988" s="34"/>
      <c r="G988" s="34"/>
      <c r="H988" s="34"/>
      <c r="I988" s="34"/>
      <c r="J988" s="34"/>
      <c r="K988" s="34"/>
      <c r="L988" s="34"/>
      <c r="M988" s="34"/>
      <c r="N988" s="34"/>
      <c r="O988" s="34"/>
      <c r="P988" s="34"/>
      <c r="Q988" s="34"/>
      <c r="R988" s="34"/>
      <c r="S988" s="34"/>
      <c r="T988" s="34"/>
      <c r="U988" s="34"/>
      <c r="V988" s="34"/>
      <c r="W988" s="34"/>
      <c r="X988" s="34"/>
      <c r="Y988" s="34"/>
      <c r="Z988" s="34"/>
    </row>
    <row r="989" ht="12.75" customHeight="1">
      <c r="A989" s="34"/>
      <c r="B989" s="34"/>
      <c r="C989" s="34"/>
      <c r="D989" s="34"/>
      <c r="E989" s="34"/>
      <c r="F989" s="34"/>
      <c r="G989" s="34"/>
      <c r="H989" s="34"/>
      <c r="I989" s="34"/>
      <c r="J989" s="34"/>
      <c r="K989" s="34"/>
      <c r="L989" s="34"/>
      <c r="M989" s="34"/>
      <c r="N989" s="34"/>
      <c r="O989" s="34"/>
      <c r="P989" s="34"/>
      <c r="Q989" s="34"/>
      <c r="R989" s="34"/>
      <c r="S989" s="34"/>
      <c r="T989" s="34"/>
      <c r="U989" s="34"/>
      <c r="V989" s="34"/>
      <c r="W989" s="34"/>
      <c r="X989" s="34"/>
      <c r="Y989" s="34"/>
      <c r="Z989" s="34"/>
    </row>
    <row r="990" ht="12.75" customHeight="1">
      <c r="A990" s="34"/>
      <c r="B990" s="34"/>
      <c r="C990" s="34"/>
      <c r="D990" s="34"/>
      <c r="E990" s="34"/>
      <c r="F990" s="34"/>
      <c r="G990" s="34"/>
      <c r="H990" s="34"/>
      <c r="I990" s="34"/>
      <c r="J990" s="34"/>
      <c r="K990" s="34"/>
      <c r="L990" s="34"/>
      <c r="M990" s="34"/>
      <c r="N990" s="34"/>
      <c r="O990" s="34"/>
      <c r="P990" s="34"/>
      <c r="Q990" s="34"/>
      <c r="R990" s="34"/>
      <c r="S990" s="34"/>
      <c r="T990" s="34"/>
      <c r="U990" s="34"/>
      <c r="V990" s="34"/>
      <c r="W990" s="34"/>
      <c r="X990" s="34"/>
      <c r="Y990" s="34"/>
      <c r="Z990" s="34"/>
    </row>
    <row r="991" ht="12.75" customHeight="1">
      <c r="A991" s="34"/>
      <c r="B991" s="34"/>
      <c r="C991" s="34"/>
      <c r="D991" s="34"/>
      <c r="E991" s="34"/>
      <c r="F991" s="34"/>
      <c r="G991" s="34"/>
      <c r="H991" s="34"/>
      <c r="I991" s="34"/>
      <c r="J991" s="34"/>
      <c r="K991" s="34"/>
      <c r="L991" s="34"/>
      <c r="M991" s="34"/>
      <c r="N991" s="34"/>
      <c r="O991" s="34"/>
      <c r="P991" s="34"/>
      <c r="Q991" s="34"/>
      <c r="R991" s="34"/>
      <c r="S991" s="34"/>
      <c r="T991" s="34"/>
      <c r="U991" s="34"/>
      <c r="V991" s="34"/>
      <c r="W991" s="34"/>
      <c r="X991" s="34"/>
      <c r="Y991" s="34"/>
      <c r="Z991" s="34"/>
    </row>
    <row r="992" ht="12.75" customHeight="1">
      <c r="A992" s="34"/>
      <c r="B992" s="34"/>
      <c r="C992" s="34"/>
      <c r="D992" s="34"/>
      <c r="E992" s="34"/>
      <c r="F992" s="34"/>
      <c r="G992" s="34"/>
      <c r="H992" s="34"/>
      <c r="I992" s="34"/>
      <c r="J992" s="34"/>
      <c r="K992" s="34"/>
      <c r="L992" s="34"/>
      <c r="M992" s="34"/>
      <c r="N992" s="34"/>
      <c r="O992" s="34"/>
      <c r="P992" s="34"/>
      <c r="Q992" s="34"/>
      <c r="R992" s="34"/>
      <c r="S992" s="34"/>
      <c r="T992" s="34"/>
      <c r="U992" s="34"/>
      <c r="V992" s="34"/>
      <c r="W992" s="34"/>
      <c r="X992" s="34"/>
      <c r="Y992" s="34"/>
      <c r="Z992" s="34"/>
    </row>
    <row r="993" ht="12.75" customHeight="1">
      <c r="A993" s="34"/>
      <c r="B993" s="34"/>
      <c r="C993" s="34"/>
      <c r="D993" s="34"/>
      <c r="E993" s="34"/>
      <c r="F993" s="34"/>
      <c r="G993" s="34"/>
      <c r="H993" s="34"/>
      <c r="I993" s="34"/>
      <c r="J993" s="34"/>
      <c r="K993" s="34"/>
      <c r="L993" s="34"/>
      <c r="M993" s="34"/>
      <c r="N993" s="34"/>
      <c r="O993" s="34"/>
      <c r="P993" s="34"/>
      <c r="Q993" s="34"/>
      <c r="R993" s="34"/>
      <c r="S993" s="34"/>
      <c r="T993" s="34"/>
      <c r="U993" s="34"/>
      <c r="V993" s="34"/>
      <c r="W993" s="34"/>
      <c r="X993" s="34"/>
      <c r="Y993" s="34"/>
      <c r="Z993" s="34"/>
    </row>
    <row r="994" ht="12.75" customHeight="1">
      <c r="A994" s="34"/>
      <c r="B994" s="34"/>
      <c r="C994" s="34"/>
      <c r="D994" s="34"/>
      <c r="E994" s="34"/>
      <c r="F994" s="34"/>
      <c r="G994" s="34"/>
      <c r="H994" s="34"/>
      <c r="I994" s="34"/>
      <c r="J994" s="34"/>
      <c r="K994" s="34"/>
      <c r="L994" s="34"/>
      <c r="M994" s="34"/>
      <c r="N994" s="34"/>
      <c r="O994" s="34"/>
      <c r="P994" s="34"/>
      <c r="Q994" s="34"/>
      <c r="R994" s="34"/>
      <c r="S994" s="34"/>
      <c r="T994" s="34"/>
      <c r="U994" s="34"/>
      <c r="V994" s="34"/>
      <c r="W994" s="34"/>
      <c r="X994" s="34"/>
      <c r="Y994" s="34"/>
      <c r="Z994" s="34"/>
    </row>
    <row r="995" ht="12.75" customHeight="1">
      <c r="A995" s="34"/>
      <c r="B995" s="34"/>
      <c r="C995" s="34"/>
      <c r="D995" s="34"/>
      <c r="E995" s="34"/>
      <c r="F995" s="34"/>
      <c r="G995" s="34"/>
      <c r="H995" s="34"/>
      <c r="I995" s="34"/>
      <c r="J995" s="34"/>
      <c r="K995" s="34"/>
      <c r="L995" s="34"/>
      <c r="M995" s="34"/>
      <c r="N995" s="34"/>
      <c r="O995" s="34"/>
      <c r="P995" s="34"/>
      <c r="Q995" s="34"/>
      <c r="R995" s="34"/>
      <c r="S995" s="34"/>
      <c r="T995" s="34"/>
      <c r="U995" s="34"/>
      <c r="V995" s="34"/>
      <c r="W995" s="34"/>
      <c r="X995" s="34"/>
      <c r="Y995" s="34"/>
      <c r="Z995" s="34"/>
    </row>
    <row r="996" ht="12.75" customHeight="1">
      <c r="A996" s="34"/>
      <c r="B996" s="34"/>
      <c r="C996" s="34"/>
      <c r="D996" s="34"/>
      <c r="E996" s="34"/>
      <c r="F996" s="34"/>
      <c r="G996" s="34"/>
      <c r="H996" s="34"/>
      <c r="I996" s="34"/>
      <c r="J996" s="34"/>
      <c r="K996" s="34"/>
      <c r="L996" s="34"/>
      <c r="M996" s="34"/>
      <c r="N996" s="34"/>
      <c r="O996" s="34"/>
      <c r="P996" s="34"/>
      <c r="Q996" s="34"/>
      <c r="R996" s="34"/>
      <c r="S996" s="34"/>
      <c r="T996" s="34"/>
      <c r="U996" s="34"/>
      <c r="V996" s="34"/>
      <c r="W996" s="34"/>
      <c r="X996" s="34"/>
      <c r="Y996" s="34"/>
      <c r="Z996" s="34"/>
    </row>
    <row r="997" ht="12.75" customHeight="1">
      <c r="A997" s="34"/>
      <c r="B997" s="34"/>
      <c r="C997" s="34"/>
      <c r="D997" s="34"/>
      <c r="E997" s="34"/>
      <c r="F997" s="34"/>
      <c r="G997" s="34"/>
      <c r="H997" s="34"/>
      <c r="I997" s="34"/>
      <c r="J997" s="34"/>
      <c r="K997" s="34"/>
      <c r="L997" s="34"/>
      <c r="M997" s="34"/>
      <c r="N997" s="34"/>
      <c r="O997" s="34"/>
      <c r="P997" s="34"/>
      <c r="Q997" s="34"/>
      <c r="R997" s="34"/>
      <c r="S997" s="34"/>
      <c r="T997" s="34"/>
      <c r="U997" s="34"/>
      <c r="V997" s="34"/>
      <c r="W997" s="34"/>
      <c r="X997" s="34"/>
      <c r="Y997" s="34"/>
      <c r="Z997" s="34"/>
    </row>
    <row r="998" ht="12.75" customHeight="1">
      <c r="A998" s="34"/>
      <c r="B998" s="34"/>
      <c r="C998" s="34"/>
      <c r="D998" s="34"/>
      <c r="E998" s="34"/>
      <c r="F998" s="34"/>
      <c r="G998" s="34"/>
      <c r="H998" s="34"/>
      <c r="I998" s="34"/>
      <c r="J998" s="34"/>
      <c r="K998" s="34"/>
      <c r="L998" s="34"/>
      <c r="M998" s="34"/>
      <c r="N998" s="34"/>
      <c r="O998" s="34"/>
      <c r="P998" s="34"/>
      <c r="Q998" s="34"/>
      <c r="R998" s="34"/>
      <c r="S998" s="34"/>
      <c r="T998" s="34"/>
      <c r="U998" s="34"/>
      <c r="V998" s="34"/>
      <c r="W998" s="34"/>
      <c r="X998" s="34"/>
      <c r="Y998" s="34"/>
      <c r="Z998" s="34"/>
    </row>
    <row r="999" ht="12.75" customHeight="1">
      <c r="A999" s="34"/>
      <c r="B999" s="34"/>
      <c r="C999" s="34"/>
      <c r="D999" s="34"/>
      <c r="E999" s="34"/>
      <c r="F999" s="34"/>
      <c r="G999" s="34"/>
      <c r="H999" s="34"/>
      <c r="I999" s="34"/>
      <c r="J999" s="34"/>
      <c r="K999" s="34"/>
      <c r="L999" s="34"/>
      <c r="M999" s="34"/>
      <c r="N999" s="34"/>
      <c r="O999" s="34"/>
      <c r="P999" s="34"/>
      <c r="Q999" s="34"/>
      <c r="R999" s="34"/>
      <c r="S999" s="34"/>
      <c r="T999" s="34"/>
      <c r="U999" s="34"/>
      <c r="V999" s="34"/>
      <c r="W999" s="34"/>
      <c r="X999" s="34"/>
      <c r="Y999" s="34"/>
      <c r="Z999" s="34"/>
    </row>
    <row r="1000" ht="12.75" customHeight="1">
      <c r="A1000" s="34"/>
      <c r="B1000" s="34"/>
      <c r="C1000" s="34"/>
      <c r="D1000" s="34"/>
      <c r="E1000" s="34"/>
      <c r="F1000" s="34"/>
      <c r="G1000" s="34"/>
      <c r="H1000" s="34"/>
      <c r="I1000" s="34"/>
      <c r="J1000" s="34"/>
      <c r="K1000" s="34"/>
      <c r="L1000" s="34"/>
      <c r="M1000" s="34"/>
      <c r="N1000" s="34"/>
      <c r="O1000" s="34"/>
      <c r="P1000" s="34"/>
      <c r="Q1000" s="34"/>
      <c r="R1000" s="34"/>
      <c r="S1000" s="34"/>
      <c r="T1000" s="34"/>
      <c r="U1000" s="34"/>
      <c r="V1000" s="34"/>
      <c r="W1000" s="34"/>
      <c r="X1000" s="34"/>
      <c r="Y1000" s="34"/>
      <c r="Z1000" s="34"/>
    </row>
  </sheetData>
  <mergeCells count="3">
    <mergeCell ref="E2:G2"/>
    <mergeCell ref="E1:G1"/>
    <mergeCell ref="A1:C2"/>
  </mergeCells>
  <hyperlinks>
    <hyperlink r:id="rId1" ref="E2"/>
  </hyperlinks>
  <printOptions horizontalCentered="1"/>
  <pageMargins bottom="0.5" footer="0.0" header="0.0" left="0.5" right="0.5" top="0.5"/>
  <pageSetup fitToHeight="0" orientation="portrait"/>
  <headerFooter>
    <oddFooter>&amp;L01+049https://www.vertex42.com/ExcelTemplates/box-whisker-plot.html&amp;R01+048© 2009 Vertex42 LLC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1" width="14.13"/>
    <col customWidth="1" min="8" max="8" width="3.5"/>
    <col customWidth="1" min="9" max="9" width="13.5"/>
    <col customWidth="1" min="10" max="26" width="9.13"/>
  </cols>
  <sheetData>
    <row r="1" ht="60.75" customHeight="1">
      <c r="A1" s="1" t="s">
        <v>0</v>
      </c>
      <c r="B1" s="2"/>
      <c r="C1" s="3"/>
      <c r="D1" s="4"/>
      <c r="E1" s="5"/>
      <c r="F1" s="6"/>
      <c r="G1" s="7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ht="12.75" customHeight="1">
      <c r="A2" s="10"/>
      <c r="B2" s="11"/>
      <c r="C2" s="12"/>
      <c r="D2" s="13"/>
      <c r="E2" s="14" t="s">
        <v>1</v>
      </c>
      <c r="F2" s="11"/>
      <c r="G2" s="11"/>
      <c r="H2" s="15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ht="12.75" customHeight="1">
      <c r="A3" s="48" t="str">
        <f>"Note: All values represent X + "&amp;shift&amp;" where X is the original data"</f>
        <v>Note: All values represent X + 140 where X is the original data</v>
      </c>
      <c r="B3" s="34"/>
      <c r="C3" s="34"/>
      <c r="D3" s="34"/>
      <c r="E3" s="34"/>
      <c r="F3" s="34"/>
      <c r="G3" s="34"/>
      <c r="H3" s="34"/>
      <c r="I3" s="49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ht="12.75" customHeight="1">
      <c r="A4" s="50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ht="12.75" customHeight="1">
      <c r="A5" s="34"/>
      <c r="B5" s="34"/>
      <c r="C5" s="34"/>
      <c r="D5" s="34"/>
      <c r="E5" s="34"/>
      <c r="F5" s="34"/>
      <c r="G5" s="34"/>
      <c r="H5" s="34"/>
      <c r="I5" s="36" t="s">
        <v>2</v>
      </c>
      <c r="J5" s="37"/>
      <c r="K5" s="37"/>
      <c r="L5" s="37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ht="12.75" customHeight="1">
      <c r="A6" s="34"/>
      <c r="B6" s="34"/>
      <c r="C6" s="34"/>
      <c r="D6" s="34"/>
      <c r="E6" s="34"/>
      <c r="F6" s="34"/>
      <c r="G6" s="34"/>
      <c r="H6" s="34"/>
      <c r="I6" s="38" t="s">
        <v>73</v>
      </c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ht="12.75" customHeight="1">
      <c r="A7" s="34"/>
      <c r="B7" s="34"/>
      <c r="C7" s="34"/>
      <c r="D7" s="34"/>
      <c r="E7" s="34"/>
      <c r="F7" s="34"/>
      <c r="G7" s="34"/>
      <c r="H7" s="34"/>
      <c r="I7" s="38" t="s">
        <v>74</v>
      </c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ht="12.75" customHeight="1">
      <c r="A8" s="34"/>
      <c r="B8" s="34"/>
      <c r="C8" s="34"/>
      <c r="D8" s="34"/>
      <c r="E8" s="34"/>
      <c r="F8" s="34"/>
      <c r="G8" s="34"/>
      <c r="H8" s="34"/>
      <c r="I8" s="38" t="s">
        <v>75</v>
      </c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ht="12.75" customHeight="1">
      <c r="A9" s="34"/>
      <c r="B9" s="34"/>
      <c r="C9" s="34"/>
      <c r="D9" s="34"/>
      <c r="E9" s="34"/>
      <c r="F9" s="34"/>
      <c r="G9" s="34"/>
      <c r="H9" s="34"/>
      <c r="I9" s="38" t="s">
        <v>76</v>
      </c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</row>
    <row r="10" ht="12.75" customHeight="1">
      <c r="A10" s="34"/>
      <c r="B10" s="34"/>
      <c r="C10" s="34"/>
      <c r="D10" s="34"/>
      <c r="E10" s="34"/>
      <c r="F10" s="34"/>
      <c r="G10" s="34"/>
      <c r="H10" s="34"/>
      <c r="I10" s="38" t="s">
        <v>77</v>
      </c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ht="12.75" customHeight="1">
      <c r="A11" s="34"/>
      <c r="B11" s="34"/>
      <c r="C11" s="34"/>
      <c r="D11" s="34"/>
      <c r="E11" s="34"/>
      <c r="F11" s="34"/>
      <c r="G11" s="34"/>
      <c r="H11" s="34"/>
      <c r="I11" s="39" t="s">
        <v>78</v>
      </c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ht="12.75" customHeight="1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</row>
    <row r="13" ht="12.75" customHeight="1">
      <c r="A13" s="34"/>
      <c r="B13" s="34"/>
      <c r="C13" s="34"/>
      <c r="D13" s="34"/>
      <c r="E13" s="34"/>
      <c r="F13" s="34"/>
      <c r="G13" s="34"/>
      <c r="H13" s="34"/>
      <c r="I13" s="38" t="s">
        <v>79</v>
      </c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 ht="12.75" customHeight="1">
      <c r="A14" s="34"/>
      <c r="B14" s="34"/>
      <c r="C14" s="34"/>
      <c r="D14" s="34"/>
      <c r="E14" s="34"/>
      <c r="F14" s="34"/>
      <c r="G14" s="34"/>
      <c r="H14" s="34"/>
      <c r="I14" s="38" t="s">
        <v>80</v>
      </c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ht="12.75" customHeight="1">
      <c r="A15" s="34"/>
      <c r="B15" s="34"/>
      <c r="C15" s="34"/>
      <c r="D15" s="34"/>
      <c r="E15" s="34"/>
      <c r="F15" s="34"/>
      <c r="G15" s="34"/>
      <c r="H15" s="34"/>
      <c r="I15" s="38" t="s">
        <v>81</v>
      </c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ht="12.75" customHeight="1">
      <c r="A16" s="34"/>
      <c r="B16" s="34"/>
      <c r="C16" s="34"/>
      <c r="D16" s="34"/>
      <c r="E16" s="34"/>
      <c r="F16" s="34"/>
      <c r="G16" s="34"/>
      <c r="H16" s="34"/>
      <c r="I16" s="38" t="s">
        <v>82</v>
      </c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ht="12.75" customHeight="1">
      <c r="A17" s="34"/>
      <c r="B17" s="34"/>
      <c r="C17" s="34"/>
      <c r="D17" s="34"/>
      <c r="E17" s="34"/>
      <c r="F17" s="34"/>
      <c r="G17" s="34"/>
      <c r="H17" s="34"/>
      <c r="I17" s="38" t="s">
        <v>83</v>
      </c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ht="12.75" customHeight="1">
      <c r="A18" s="34"/>
      <c r="B18" s="34"/>
      <c r="C18" s="34"/>
      <c r="D18" s="34"/>
      <c r="E18" s="34"/>
      <c r="F18" s="34"/>
      <c r="G18" s="34"/>
      <c r="H18" s="34"/>
      <c r="I18" s="38" t="s">
        <v>84</v>
      </c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ht="12.75" customHeight="1">
      <c r="A19" s="34"/>
      <c r="B19" s="34"/>
      <c r="C19" s="34"/>
      <c r="D19" s="34"/>
      <c r="E19" s="34"/>
      <c r="F19" s="34"/>
      <c r="G19" s="34"/>
      <c r="H19" s="34"/>
      <c r="I19" s="39" t="s">
        <v>85</v>
      </c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ht="12.75" customHeight="1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ht="12.75" customHeight="1">
      <c r="A21" s="34"/>
      <c r="B21" s="34"/>
      <c r="C21" s="34"/>
      <c r="D21" s="34"/>
      <c r="E21" s="34"/>
      <c r="F21" s="34"/>
      <c r="G21" s="34"/>
      <c r="H21" s="34"/>
      <c r="I21" s="38" t="s">
        <v>86</v>
      </c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ht="12.75" customHeight="1">
      <c r="A22" s="34"/>
      <c r="B22" s="34"/>
      <c r="C22" s="34"/>
      <c r="D22" s="34"/>
      <c r="E22" s="34"/>
      <c r="F22" s="34"/>
      <c r="G22" s="34"/>
      <c r="H22" s="34"/>
      <c r="I22" s="38" t="s">
        <v>87</v>
      </c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ht="12.75" customHeight="1">
      <c r="A23" s="34"/>
      <c r="B23" s="34"/>
      <c r="C23" s="34"/>
      <c r="D23" s="34"/>
      <c r="E23" s="34"/>
      <c r="F23" s="34"/>
      <c r="G23" s="34"/>
      <c r="H23" s="34"/>
      <c r="I23" s="38" t="s">
        <v>88</v>
      </c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ht="12.75" customHeight="1">
      <c r="A24" s="34"/>
      <c r="B24" s="34"/>
      <c r="C24" s="34"/>
      <c r="D24" s="34"/>
      <c r="E24" s="34"/>
      <c r="F24" s="34"/>
      <c r="G24" s="34"/>
      <c r="H24" s="34"/>
      <c r="I24" s="38" t="s">
        <v>89</v>
      </c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ht="12.75" customHeight="1">
      <c r="A25" s="34"/>
      <c r="B25" s="34"/>
      <c r="C25" s="34"/>
      <c r="D25" s="34"/>
      <c r="E25" s="34"/>
      <c r="F25" s="34"/>
      <c r="G25" s="34"/>
      <c r="H25" s="34"/>
      <c r="I25" s="38" t="s">
        <v>90</v>
      </c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ht="12.75" customHeight="1">
      <c r="A26" s="34"/>
      <c r="B26" s="34"/>
      <c r="C26" s="34"/>
      <c r="D26" s="34"/>
      <c r="E26" s="34"/>
      <c r="F26" s="34"/>
      <c r="G26" s="34"/>
      <c r="H26" s="34"/>
      <c r="I26" s="39" t="s">
        <v>91</v>
      </c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ht="12.75" customHeight="1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ht="12.75" customHeight="1">
      <c r="A28" s="40" t="s">
        <v>21</v>
      </c>
      <c r="B28" s="41" t="s">
        <v>22</v>
      </c>
      <c r="C28" s="41" t="s">
        <v>23</v>
      </c>
      <c r="D28" s="41" t="s">
        <v>24</v>
      </c>
      <c r="E28" s="41" t="s">
        <v>25</v>
      </c>
      <c r="F28" s="41" t="s">
        <v>26</v>
      </c>
      <c r="G28" s="41" t="s">
        <v>27</v>
      </c>
      <c r="H28" s="34"/>
      <c r="I28" s="51" t="s">
        <v>92</v>
      </c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ht="12.75" customHeight="1">
      <c r="A29" s="40" t="s">
        <v>29</v>
      </c>
      <c r="B29" s="34">
        <f>MIN(Data_Shifted!A:A)</f>
        <v>92</v>
      </c>
      <c r="C29" s="34">
        <f>MIN(Data_Shifted!B:B)</f>
        <v>133</v>
      </c>
      <c r="D29" s="34">
        <f>MIN(Data_Shifted!C:C)</f>
        <v>170</v>
      </c>
      <c r="E29" s="34">
        <f>MIN(Data_Shifted!D:D)</f>
        <v>150</v>
      </c>
      <c r="F29" s="34">
        <f>MIN(Data_Shifted!E:E)</f>
        <v>0</v>
      </c>
      <c r="G29" s="34">
        <f>MIN(Data_Shifted!F:F)</f>
        <v>203</v>
      </c>
      <c r="H29" s="34"/>
      <c r="I29" s="38" t="s">
        <v>93</v>
      </c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ht="12.75" customHeight="1">
      <c r="A30" s="40" t="s">
        <v>94</v>
      </c>
      <c r="B30" s="34">
        <f>PERCENTILE(Data_Shifted!A:A,0.25)</f>
        <v>110.5</v>
      </c>
      <c r="C30" s="34">
        <f>PERCENTILE(Data_Shifted!B:B,0.25)</f>
        <v>146</v>
      </c>
      <c r="D30" s="34">
        <f>PERCENTILE(Data_Shifted!C:C,0.25)</f>
        <v>222</v>
      </c>
      <c r="E30" s="34">
        <f>PERCENTILE(Data_Shifted!D:D,0.25)</f>
        <v>174.5</v>
      </c>
      <c r="F30" s="34">
        <f>PERCENTILE(Data_Shifted!E:E,0.25)</f>
        <v>65.25</v>
      </c>
      <c r="G30" s="34">
        <f>PERCENTILE(Data_Shifted!F:F,0.25)</f>
        <v>216</v>
      </c>
      <c r="H30" s="34"/>
      <c r="I30" s="38" t="s">
        <v>95</v>
      </c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ht="12.75" customHeight="1">
      <c r="A31" s="40" t="s">
        <v>33</v>
      </c>
      <c r="B31" s="34">
        <f>MEDIAN(Data_Shifted!A:A)</f>
        <v>132.5</v>
      </c>
      <c r="C31" s="34">
        <f>MEDIAN(Data_Shifted!B:B)</f>
        <v>159.5</v>
      </c>
      <c r="D31" s="34">
        <f>MEDIAN(Data_Shifted!C:C)</f>
        <v>232</v>
      </c>
      <c r="E31" s="34">
        <f>MEDIAN(Data_Shifted!D:D)</f>
        <v>185</v>
      </c>
      <c r="F31" s="34">
        <f>MEDIAN(Data_Shifted!E:E)</f>
        <v>73.5</v>
      </c>
      <c r="G31" s="34">
        <f>MEDIAN(Data_Shifted!F:F)</f>
        <v>224</v>
      </c>
      <c r="H31" s="34"/>
      <c r="I31" s="38" t="s">
        <v>96</v>
      </c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ht="12.75" customHeight="1">
      <c r="A32" s="40" t="s">
        <v>97</v>
      </c>
      <c r="B32" s="34">
        <f>PERCENTILE(Data_Shifted!A:A,0.75)</f>
        <v>151.5</v>
      </c>
      <c r="C32" s="34">
        <f>PERCENTILE(Data_Shifted!B:B,0.75)</f>
        <v>164.75</v>
      </c>
      <c r="D32" s="34">
        <f>PERCENTILE(Data_Shifted!C:C,0.75)</f>
        <v>239</v>
      </c>
      <c r="E32" s="34">
        <f>PERCENTILE(Data_Shifted!D:D,0.75)</f>
        <v>202.5</v>
      </c>
      <c r="F32" s="34">
        <f>PERCENTILE(Data_Shifted!E:E,0.75)</f>
        <v>83.75</v>
      </c>
      <c r="G32" s="34">
        <f>PERCENTILE(Data_Shifted!F:F,0.75)</f>
        <v>232</v>
      </c>
      <c r="H32" s="34"/>
      <c r="I32" s="38" t="s">
        <v>98</v>
      </c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ht="12.75" customHeight="1">
      <c r="A33" s="40" t="s">
        <v>36</v>
      </c>
      <c r="B33" s="34">
        <f>MAX(Data_Shifted!A:A)</f>
        <v>169</v>
      </c>
      <c r="C33" s="34">
        <f>MAX(Data_Shifted!B:B)</f>
        <v>170</v>
      </c>
      <c r="D33" s="34">
        <f>MAX(Data_Shifted!C:C)</f>
        <v>285</v>
      </c>
      <c r="E33" s="34">
        <f>MAX(Data_Shifted!D:D)</f>
        <v>226</v>
      </c>
      <c r="F33" s="34">
        <f>MAX(Data_Shifted!E:E)</f>
        <v>130</v>
      </c>
      <c r="G33" s="34">
        <f>MAX(Data_Shifted!F:F)</f>
        <v>270</v>
      </c>
      <c r="H33" s="34"/>
      <c r="I33" s="38" t="s">
        <v>99</v>
      </c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ht="12.75" customHeight="1">
      <c r="A34" s="40" t="s">
        <v>38</v>
      </c>
      <c r="B34" s="34">
        <f t="shared" ref="B34:G34" si="1">B32-B30</f>
        <v>41</v>
      </c>
      <c r="C34" s="34">
        <f t="shared" si="1"/>
        <v>18.75</v>
      </c>
      <c r="D34" s="34">
        <f t="shared" si="1"/>
        <v>17</v>
      </c>
      <c r="E34" s="34">
        <f t="shared" si="1"/>
        <v>28</v>
      </c>
      <c r="F34" s="34">
        <f t="shared" si="1"/>
        <v>18.5</v>
      </c>
      <c r="G34" s="34">
        <f t="shared" si="1"/>
        <v>16</v>
      </c>
      <c r="H34" s="34"/>
      <c r="I34" s="38" t="s">
        <v>100</v>
      </c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ht="12.75" customHeight="1">
      <c r="A35" s="40" t="s">
        <v>40</v>
      </c>
      <c r="B35" s="34">
        <f>COUNTIF(Data_Shifted!A:A,"&gt;"&amp;B43)</f>
        <v>0</v>
      </c>
      <c r="C35" s="34">
        <f>COUNTIF(Data_Shifted!B:B,"&gt;"&amp;C43)</f>
        <v>0</v>
      </c>
      <c r="D35" s="34">
        <f>COUNTIF(Data_Shifted!C:C,"&gt;"&amp;D43)</f>
        <v>2</v>
      </c>
      <c r="E35" s="34">
        <f>COUNTIF(Data_Shifted!D:D,"&gt;"&amp;E43)</f>
        <v>0</v>
      </c>
      <c r="F35" s="34">
        <f>COUNTIF(Data_Shifted!E:E,"&gt;"&amp;F43)</f>
        <v>2</v>
      </c>
      <c r="G35" s="34">
        <f>COUNTIF(Data_Shifted!F:F,"&gt;"&amp;G43)</f>
        <v>1</v>
      </c>
      <c r="H35" s="34"/>
      <c r="I35" s="38" t="s">
        <v>101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ht="12.75" customHeight="1">
      <c r="A36" s="40" t="s">
        <v>42</v>
      </c>
      <c r="B36" s="34">
        <f>COUNTIF(Data_Shifted!A:A,"&lt;"&amp;B44)</f>
        <v>0</v>
      </c>
      <c r="C36" s="34">
        <f>COUNTIF(Data_Shifted!B:B,"&lt;"&amp;C44)</f>
        <v>0</v>
      </c>
      <c r="D36" s="34">
        <f>COUNTIF(Data_Shifted!C:C,"&lt;"&amp;D44)</f>
        <v>1</v>
      </c>
      <c r="E36" s="34">
        <f>COUNTIF(Data_Shifted!D:D,"&lt;"&amp;E44)</f>
        <v>0</v>
      </c>
      <c r="F36" s="34">
        <f>COUNTIF(Data_Shifted!E:E,"&lt;"&amp;F44)</f>
        <v>2</v>
      </c>
      <c r="G36" s="34">
        <f>COUNTIF(Data_Shifted!F:F,"&lt;"&amp;G44)</f>
        <v>0</v>
      </c>
      <c r="H36" s="34"/>
      <c r="I36" s="39" t="s">
        <v>102</v>
      </c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ht="12.75" customHeight="1">
      <c r="A37" s="40" t="s">
        <v>103</v>
      </c>
      <c r="B37" s="34">
        <f>shift</f>
        <v>140</v>
      </c>
      <c r="C37" s="34">
        <f>shift</f>
        <v>140</v>
      </c>
      <c r="D37" s="34">
        <f>shift</f>
        <v>140</v>
      </c>
      <c r="E37" s="34">
        <f>shift</f>
        <v>140</v>
      </c>
      <c r="F37" s="34">
        <f>shift</f>
        <v>140</v>
      </c>
      <c r="G37" s="34">
        <f>shift</f>
        <v>140</v>
      </c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ht="12.75" customHeight="1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ht="12.75" customHeight="1">
      <c r="A39" s="42" t="s">
        <v>44</v>
      </c>
      <c r="B39" s="43"/>
      <c r="C39" s="43"/>
      <c r="D39" s="43"/>
      <c r="E39" s="43"/>
      <c r="F39" s="43"/>
      <c r="G39" s="43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</row>
    <row r="40" ht="12.75" customHeight="1">
      <c r="A40" s="40" t="s">
        <v>45</v>
      </c>
      <c r="B40" s="34">
        <f t="shared" ref="B40:G40" si="2">B31-B30</f>
        <v>22</v>
      </c>
      <c r="C40" s="34">
        <f t="shared" si="2"/>
        <v>13.5</v>
      </c>
      <c r="D40" s="34">
        <f t="shared" si="2"/>
        <v>10</v>
      </c>
      <c r="E40" s="34">
        <f t="shared" si="2"/>
        <v>10.5</v>
      </c>
      <c r="F40" s="34">
        <f t="shared" si="2"/>
        <v>8.25</v>
      </c>
      <c r="G40" s="34">
        <f t="shared" si="2"/>
        <v>8</v>
      </c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</row>
    <row r="41" ht="12.75" customHeight="1">
      <c r="A41" s="40" t="s">
        <v>46</v>
      </c>
      <c r="B41" s="34">
        <f t="shared" ref="B41:G41" si="3">B32-B31</f>
        <v>19</v>
      </c>
      <c r="C41" s="34">
        <f t="shared" si="3"/>
        <v>5.25</v>
      </c>
      <c r="D41" s="34">
        <f t="shared" si="3"/>
        <v>7</v>
      </c>
      <c r="E41" s="34">
        <f t="shared" si="3"/>
        <v>17.5</v>
      </c>
      <c r="F41" s="34">
        <f t="shared" si="3"/>
        <v>10.25</v>
      </c>
      <c r="G41" s="34">
        <f t="shared" si="3"/>
        <v>8</v>
      </c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</row>
    <row r="42" ht="12.75" customHeight="1">
      <c r="A42" s="42" t="s">
        <v>47</v>
      </c>
      <c r="B42" s="43"/>
      <c r="C42" s="43"/>
      <c r="D42" s="43"/>
      <c r="E42" s="43"/>
      <c r="F42" s="43"/>
      <c r="G42" s="43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</row>
    <row r="43" ht="12.75" customHeight="1">
      <c r="A43" s="40" t="s">
        <v>104</v>
      </c>
      <c r="B43" s="34">
        <f t="shared" ref="B43:G43" si="4">B32+1.5*B34</f>
        <v>213</v>
      </c>
      <c r="C43" s="34">
        <f t="shared" si="4"/>
        <v>192.875</v>
      </c>
      <c r="D43" s="34">
        <f t="shared" si="4"/>
        <v>264.5</v>
      </c>
      <c r="E43" s="34">
        <f t="shared" si="4"/>
        <v>244.5</v>
      </c>
      <c r="F43" s="34">
        <f t="shared" si="4"/>
        <v>111.5</v>
      </c>
      <c r="G43" s="34">
        <f t="shared" si="4"/>
        <v>256</v>
      </c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</row>
    <row r="44" ht="12.75" customHeight="1">
      <c r="A44" s="40" t="s">
        <v>105</v>
      </c>
      <c r="B44" s="34">
        <f t="shared" ref="B44:G44" si="5">B30-1.5*B34</f>
        <v>49</v>
      </c>
      <c r="C44" s="34">
        <f t="shared" si="5"/>
        <v>117.875</v>
      </c>
      <c r="D44" s="34">
        <f t="shared" si="5"/>
        <v>196.5</v>
      </c>
      <c r="E44" s="34">
        <f t="shared" si="5"/>
        <v>132.5</v>
      </c>
      <c r="F44" s="34">
        <f t="shared" si="5"/>
        <v>37.5</v>
      </c>
      <c r="G44" s="34">
        <f t="shared" si="5"/>
        <v>192</v>
      </c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ht="12.75" customHeight="1">
      <c r="A45" s="40" t="s">
        <v>50</v>
      </c>
      <c r="B45" s="34">
        <f t="shared" ref="B45:G45" si="6">MIN(B43,B33)</f>
        <v>169</v>
      </c>
      <c r="C45" s="34">
        <f t="shared" si="6"/>
        <v>170</v>
      </c>
      <c r="D45" s="34">
        <f t="shared" si="6"/>
        <v>264.5</v>
      </c>
      <c r="E45" s="34">
        <f t="shared" si="6"/>
        <v>226</v>
      </c>
      <c r="F45" s="34">
        <f t="shared" si="6"/>
        <v>111.5</v>
      </c>
      <c r="G45" s="34">
        <f t="shared" si="6"/>
        <v>256</v>
      </c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</row>
    <row r="46" ht="12.75" customHeight="1">
      <c r="A46" s="40" t="s">
        <v>51</v>
      </c>
      <c r="B46" s="34">
        <f t="shared" ref="B46:G46" si="7">MAX(B29,B44)</f>
        <v>92</v>
      </c>
      <c r="C46" s="34">
        <f t="shared" si="7"/>
        <v>133</v>
      </c>
      <c r="D46" s="34">
        <f t="shared" si="7"/>
        <v>196.5</v>
      </c>
      <c r="E46" s="34">
        <f t="shared" si="7"/>
        <v>150</v>
      </c>
      <c r="F46" s="34">
        <f t="shared" si="7"/>
        <v>37.5</v>
      </c>
      <c r="G46" s="34">
        <f t="shared" si="7"/>
        <v>203</v>
      </c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</row>
    <row r="47" ht="12.75" customHeight="1">
      <c r="A47" s="40" t="s">
        <v>106</v>
      </c>
      <c r="B47" s="34">
        <f t="shared" ref="B47:G47" si="8">B45-B32</f>
        <v>17.5</v>
      </c>
      <c r="C47" s="34">
        <f t="shared" si="8"/>
        <v>5.25</v>
      </c>
      <c r="D47" s="34">
        <f t="shared" si="8"/>
        <v>25.5</v>
      </c>
      <c r="E47" s="34">
        <f t="shared" si="8"/>
        <v>23.5</v>
      </c>
      <c r="F47" s="34">
        <f t="shared" si="8"/>
        <v>27.75</v>
      </c>
      <c r="G47" s="34">
        <f t="shared" si="8"/>
        <v>24</v>
      </c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</row>
    <row r="48" ht="12.75" customHeight="1">
      <c r="A48" s="40" t="s">
        <v>107</v>
      </c>
      <c r="B48" s="34">
        <f t="shared" ref="B48:G48" si="9">B30-B46</f>
        <v>18.5</v>
      </c>
      <c r="C48" s="34">
        <f t="shared" si="9"/>
        <v>13</v>
      </c>
      <c r="D48" s="34">
        <f t="shared" si="9"/>
        <v>25.5</v>
      </c>
      <c r="E48" s="34">
        <f t="shared" si="9"/>
        <v>24.5</v>
      </c>
      <c r="F48" s="34">
        <f t="shared" si="9"/>
        <v>27.75</v>
      </c>
      <c r="G48" s="34">
        <f t="shared" si="9"/>
        <v>13</v>
      </c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</row>
    <row r="49" ht="12.75" customHeight="1">
      <c r="A49" s="42" t="s">
        <v>54</v>
      </c>
      <c r="B49" s="43"/>
      <c r="C49" s="43"/>
      <c r="D49" s="43"/>
      <c r="E49" s="43"/>
      <c r="F49" s="43"/>
      <c r="G49" s="43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</row>
    <row r="50" ht="12.75" customHeight="1">
      <c r="A50" s="40" t="s">
        <v>36</v>
      </c>
      <c r="B50" s="34" t="str">
        <f t="shared" ref="B50:G50" si="10">IF(B35&gt;0,B33,NA())</f>
        <v>#N/A</v>
      </c>
      <c r="C50" s="34" t="str">
        <f t="shared" si="10"/>
        <v>#N/A</v>
      </c>
      <c r="D50" s="34">
        <f t="shared" si="10"/>
        <v>285</v>
      </c>
      <c r="E50" s="34" t="str">
        <f t="shared" si="10"/>
        <v>#N/A</v>
      </c>
      <c r="F50" s="34">
        <f t="shared" si="10"/>
        <v>130</v>
      </c>
      <c r="G50" s="34">
        <f t="shared" si="10"/>
        <v>270</v>
      </c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</row>
    <row r="51" ht="12.75" customHeight="1">
      <c r="A51" s="40" t="s">
        <v>29</v>
      </c>
      <c r="B51" s="34" t="str">
        <f t="shared" ref="B51:G51" si="11">IF(B36&gt;0,B29,NA())</f>
        <v>#N/A</v>
      </c>
      <c r="C51" s="34" t="str">
        <f t="shared" si="11"/>
        <v>#N/A</v>
      </c>
      <c r="D51" s="34">
        <f t="shared" si="11"/>
        <v>170</v>
      </c>
      <c r="E51" s="34" t="str">
        <f t="shared" si="11"/>
        <v>#N/A</v>
      </c>
      <c r="F51" s="34">
        <f t="shared" si="11"/>
        <v>0</v>
      </c>
      <c r="G51" s="34" t="str">
        <f t="shared" si="11"/>
        <v>#N/A</v>
      </c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</row>
    <row r="52" ht="12.75" customHeight="1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</row>
    <row r="53" ht="12.75" customHeight="1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ht="12.75" customHeight="1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ht="12.75" customHeight="1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ht="12.75" customHeight="1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</row>
    <row r="57" ht="12.75" customHeight="1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</row>
    <row r="58" ht="12.75" customHeight="1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 ht="12.75" customHeight="1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</row>
    <row r="60" ht="12.75" customHeight="1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</row>
    <row r="61" ht="12.75" customHeight="1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</row>
    <row r="62" ht="12.75" customHeight="1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</row>
    <row r="63" ht="12.75" customHeight="1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</row>
    <row r="64" ht="12.75" customHeight="1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ht="12.75" customHeight="1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ht="12.75" customHeight="1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ht="12.75" customHeight="1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ht="12.75" customHeight="1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ht="12.75" customHeight="1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ht="12.75" customHeight="1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ht="12.75" customHeight="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ht="12.75" customHeight="1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ht="12.75" customHeight="1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</row>
    <row r="74" ht="12.75" customHeight="1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 ht="12.75" customHeight="1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</row>
    <row r="76" ht="12.75" customHeight="1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</row>
    <row r="77" ht="12.75" customHeight="1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</row>
    <row r="78" ht="12.75" customHeight="1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</row>
    <row r="79" ht="12.75" customHeight="1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</row>
    <row r="80" ht="12.75" customHeight="1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</row>
    <row r="81" ht="12.75" customHeight="1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</row>
    <row r="82" ht="12.75" customHeight="1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</row>
    <row r="83" ht="12.75" customHeight="1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</row>
    <row r="84" ht="12.75" customHeight="1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</row>
    <row r="85" ht="12.75" customHeight="1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</row>
    <row r="86" ht="12.75" customHeight="1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</row>
    <row r="87" ht="12.75" customHeight="1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</row>
    <row r="88" ht="12.75" customHeight="1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</row>
    <row r="89" ht="12.75" customHeight="1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</row>
    <row r="90" ht="12.75" customHeight="1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</row>
    <row r="91" ht="12.75" customHeight="1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</row>
    <row r="92" ht="12.75" customHeight="1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</row>
    <row r="93" ht="12.75" customHeight="1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</row>
    <row r="94" ht="12.75" customHeight="1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</row>
    <row r="95" ht="12.75" customHeight="1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</row>
    <row r="96" ht="12.75" customHeight="1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</row>
    <row r="97" ht="12.75" customHeight="1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</row>
    <row r="98" ht="12.75" customHeight="1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</row>
    <row r="99" ht="12.75" customHeight="1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</row>
    <row r="100" ht="12.75" customHeight="1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</row>
    <row r="101" ht="12.75" customHeight="1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</row>
    <row r="102" ht="12.75" customHeight="1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</row>
    <row r="103" ht="12.75" customHeight="1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</row>
    <row r="104" ht="12.75" customHeight="1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</row>
    <row r="105" ht="12.75" customHeight="1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</row>
    <row r="106" ht="12.75" customHeight="1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</row>
    <row r="107" ht="12.75" customHeight="1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</row>
    <row r="108" ht="12.75" customHeight="1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</row>
    <row r="109" ht="12.75" customHeight="1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</row>
    <row r="110" ht="12.75" customHeight="1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</row>
    <row r="111" ht="12.75" customHeight="1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</row>
    <row r="112" ht="12.75" customHeight="1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</row>
    <row r="113" ht="12.75" customHeight="1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</row>
    <row r="114" ht="12.75" customHeight="1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</row>
    <row r="115" ht="12.75" customHeight="1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</row>
    <row r="116" ht="12.75" customHeight="1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</row>
    <row r="117" ht="12.75" customHeight="1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</row>
    <row r="118" ht="12.75" customHeight="1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</row>
    <row r="119" ht="12.75" customHeight="1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</row>
    <row r="120" ht="12.75" customHeight="1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</row>
    <row r="121" ht="12.75" customHeight="1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</row>
    <row r="122" ht="12.75" customHeight="1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</row>
    <row r="123" ht="12.75" customHeight="1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</row>
    <row r="124" ht="12.75" customHeight="1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</row>
    <row r="125" ht="12.75" customHeight="1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</row>
    <row r="126" ht="12.75" customHeight="1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</row>
    <row r="127" ht="12.75" customHeight="1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</row>
    <row r="128" ht="12.75" customHeight="1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</row>
    <row r="129" ht="12.75" customHeight="1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</row>
    <row r="130" ht="12.75" customHeight="1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</row>
    <row r="131" ht="12.75" customHeight="1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</row>
    <row r="132" ht="12.75" customHeight="1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</row>
    <row r="133" ht="12.75" customHeight="1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</row>
    <row r="134" ht="12.75" customHeight="1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</row>
    <row r="135" ht="12.75" customHeight="1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</row>
    <row r="136" ht="12.75" customHeight="1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</row>
    <row r="137" ht="12.75" customHeight="1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</row>
    <row r="138" ht="12.75" customHeight="1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</row>
    <row r="139" ht="12.75" customHeight="1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</row>
    <row r="140" ht="12.75" customHeight="1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</row>
    <row r="141" ht="12.75" customHeight="1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</row>
    <row r="142" ht="12.75" customHeight="1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</row>
    <row r="143" ht="12.75" customHeight="1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</row>
    <row r="144" ht="12.75" customHeight="1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</row>
    <row r="145" ht="12.75" customHeight="1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</row>
    <row r="146" ht="12.75" customHeight="1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</row>
    <row r="147" ht="12.75" customHeight="1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</row>
    <row r="148" ht="12.75" customHeight="1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</row>
    <row r="149" ht="12.75" customHeight="1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</row>
    <row r="150" ht="12.75" customHeight="1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</row>
    <row r="151" ht="12.75" customHeight="1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</row>
    <row r="152" ht="12.75" customHeight="1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</row>
    <row r="153" ht="12.75" customHeight="1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</row>
    <row r="154" ht="12.75" customHeight="1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</row>
    <row r="155" ht="12.75" customHeight="1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</row>
    <row r="156" ht="12.75" customHeight="1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</row>
    <row r="157" ht="12.75" customHeight="1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</row>
    <row r="158" ht="12.75" customHeight="1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</row>
    <row r="159" ht="12.75" customHeight="1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</row>
    <row r="160" ht="12.75" customHeight="1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</row>
    <row r="161" ht="12.75" customHeight="1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</row>
    <row r="162" ht="12.75" customHeight="1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</row>
    <row r="163" ht="12.75" customHeight="1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</row>
    <row r="164" ht="12.75" customHeight="1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</row>
    <row r="165" ht="12.75" customHeight="1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</row>
    <row r="166" ht="12.75" customHeight="1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</row>
    <row r="167" ht="12.75" customHeight="1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</row>
    <row r="168" ht="12.75" customHeight="1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</row>
    <row r="169" ht="12.75" customHeight="1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</row>
    <row r="170" ht="12.75" customHeight="1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</row>
    <row r="171" ht="12.75" customHeight="1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</row>
    <row r="172" ht="12.75" customHeight="1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</row>
    <row r="173" ht="12.75" customHeight="1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</row>
    <row r="174" ht="12.75" customHeight="1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</row>
    <row r="175" ht="12.75" customHeight="1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</row>
    <row r="176" ht="12.75" customHeight="1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</row>
    <row r="177" ht="12.75" customHeight="1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</row>
    <row r="178" ht="12.75" customHeight="1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</row>
    <row r="179" ht="12.75" customHeight="1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</row>
    <row r="180" ht="12.75" customHeight="1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</row>
    <row r="181" ht="12.75" customHeight="1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</row>
    <row r="182" ht="12.75" customHeight="1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</row>
    <row r="183" ht="12.75" customHeight="1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</row>
    <row r="184" ht="12.75" customHeight="1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</row>
    <row r="185" ht="12.75" customHeight="1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</row>
    <row r="186" ht="12.75" customHeight="1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</row>
    <row r="187" ht="12.75" customHeight="1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</row>
    <row r="188" ht="12.75" customHeight="1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</row>
    <row r="189" ht="12.75" customHeight="1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</row>
    <row r="190" ht="12.75" customHeight="1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</row>
    <row r="191" ht="12.75" customHeight="1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</row>
    <row r="192" ht="12.75" customHeight="1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</row>
    <row r="193" ht="12.75" customHeight="1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</row>
    <row r="194" ht="12.75" customHeight="1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</row>
    <row r="195" ht="12.75" customHeight="1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</row>
    <row r="196" ht="12.75" customHeight="1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</row>
    <row r="197" ht="12.75" customHeight="1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</row>
    <row r="198" ht="12.75" customHeight="1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</row>
    <row r="199" ht="12.75" customHeight="1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</row>
    <row r="200" ht="12.75" customHeight="1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</row>
    <row r="201" ht="12.75" customHeight="1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</row>
    <row r="202" ht="12.75" customHeight="1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</row>
    <row r="203" ht="12.75" customHeight="1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</row>
    <row r="204" ht="12.75" customHeight="1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</row>
    <row r="205" ht="12.75" customHeight="1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</row>
    <row r="206" ht="12.75" customHeight="1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</row>
    <row r="207" ht="12.75" customHeight="1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</row>
    <row r="208" ht="12.75" customHeight="1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</row>
    <row r="209" ht="12.75" customHeight="1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</row>
    <row r="210" ht="12.75" customHeight="1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</row>
    <row r="211" ht="12.75" customHeight="1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</row>
    <row r="212" ht="12.75" customHeight="1">
      <c r="A212" s="34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</row>
    <row r="213" ht="12.75" customHeight="1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</row>
    <row r="214" ht="12.75" customHeight="1">
      <c r="A214" s="34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</row>
    <row r="215" ht="12.75" customHeight="1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</row>
    <row r="216" ht="12.75" customHeight="1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</row>
    <row r="217" ht="12.75" customHeight="1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</row>
    <row r="218" ht="12.75" customHeight="1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</row>
    <row r="219" ht="12.75" customHeight="1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</row>
    <row r="220" ht="12.75" customHeight="1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</row>
    <row r="221" ht="12.75" customHeight="1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</row>
    <row r="222" ht="12.75" customHeight="1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</row>
    <row r="223" ht="12.75" customHeight="1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</row>
    <row r="224" ht="12.75" customHeight="1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</row>
    <row r="225" ht="12.75" customHeight="1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</row>
    <row r="226" ht="12.75" customHeight="1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</row>
    <row r="227" ht="12.75" customHeight="1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</row>
    <row r="228" ht="12.75" customHeight="1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</row>
    <row r="229" ht="12.75" customHeight="1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</row>
    <row r="230" ht="12.75" customHeight="1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</row>
    <row r="231" ht="12.75" customHeight="1">
      <c r="A231" s="34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</row>
    <row r="232" ht="12.75" customHeight="1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</row>
    <row r="233" ht="12.75" customHeight="1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</row>
    <row r="234" ht="12.75" customHeight="1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</row>
    <row r="235" ht="12.75" customHeight="1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</row>
    <row r="236" ht="12.75" customHeight="1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</row>
    <row r="237" ht="12.75" customHeight="1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</row>
    <row r="238" ht="12.75" customHeight="1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</row>
    <row r="239" ht="12.75" customHeight="1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</row>
    <row r="240" ht="12.75" customHeight="1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</row>
    <row r="241" ht="12.75" customHeight="1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</row>
    <row r="242" ht="12.75" customHeight="1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</row>
    <row r="243" ht="12.75" customHeight="1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</row>
    <row r="244" ht="12.75" customHeight="1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</row>
    <row r="245" ht="12.75" customHeight="1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</row>
    <row r="246" ht="12.75" customHeight="1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</row>
    <row r="247" ht="12.75" customHeight="1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</row>
    <row r="248" ht="12.75" customHeight="1">
      <c r="A248" s="34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</row>
    <row r="249" ht="12.75" customHeight="1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</row>
    <row r="250" ht="12.75" customHeight="1">
      <c r="A250" s="34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</row>
    <row r="251" ht="12.75" customHeight="1">
      <c r="A251" s="34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</row>
    <row r="252" ht="12.75" customHeight="1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</row>
    <row r="253" ht="12.75" customHeight="1">
      <c r="A253" s="34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</row>
    <row r="254" ht="12.75" customHeight="1">
      <c r="A254" s="34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</row>
    <row r="255" ht="12.75" customHeight="1">
      <c r="A255" s="34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</row>
    <row r="256" ht="12.75" customHeight="1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</row>
    <row r="257" ht="12.75" customHeight="1">
      <c r="A257" s="34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</row>
    <row r="258" ht="12.75" customHeight="1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</row>
    <row r="259" ht="12.75" customHeight="1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</row>
    <row r="260" ht="12.75" customHeight="1">
      <c r="A260" s="34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</row>
    <row r="261" ht="12.75" customHeight="1">
      <c r="A261" s="34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</row>
    <row r="262" ht="12.75" customHeight="1">
      <c r="A262" s="34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</row>
    <row r="263" ht="12.75" customHeight="1">
      <c r="A263" s="34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</row>
    <row r="264" ht="12.75" customHeight="1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</row>
    <row r="265" ht="12.75" customHeight="1">
      <c r="A265" s="34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</row>
    <row r="266" ht="12.75" customHeight="1">
      <c r="A266" s="34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</row>
    <row r="267" ht="12.75" customHeight="1">
      <c r="A267" s="34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</row>
    <row r="268" ht="12.75" customHeight="1">
      <c r="A268" s="34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</row>
    <row r="269" ht="12.75" customHeight="1">
      <c r="A269" s="34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</row>
    <row r="270" ht="12.75" customHeight="1">
      <c r="A270" s="34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</row>
    <row r="271" ht="12.75" customHeight="1">
      <c r="A271" s="34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</row>
    <row r="272" ht="12.75" customHeight="1">
      <c r="A272" s="34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</row>
    <row r="273" ht="12.75" customHeight="1">
      <c r="A273" s="34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</row>
    <row r="274" ht="12.75" customHeight="1">
      <c r="A274" s="34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</row>
    <row r="275" ht="12.75" customHeight="1">
      <c r="A275" s="34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</row>
    <row r="276" ht="12.75" customHeight="1">
      <c r="A276" s="34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</row>
    <row r="277" ht="12.75" customHeight="1">
      <c r="A277" s="34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</row>
    <row r="278" ht="12.75" customHeight="1">
      <c r="A278" s="34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</row>
    <row r="279" ht="12.75" customHeight="1">
      <c r="A279" s="34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</row>
    <row r="280" ht="12.75" customHeight="1">
      <c r="A280" s="34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</row>
    <row r="281" ht="12.75" customHeight="1">
      <c r="A281" s="34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</row>
    <row r="282" ht="12.75" customHeight="1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</row>
    <row r="283" ht="12.75" customHeight="1">
      <c r="A283" s="34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</row>
    <row r="284" ht="12.75" customHeight="1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</row>
    <row r="285" ht="12.75" customHeight="1">
      <c r="A285" s="34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</row>
    <row r="286" ht="12.75" customHeight="1">
      <c r="A286" s="34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</row>
    <row r="287" ht="12.75" customHeight="1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</row>
    <row r="288" ht="12.75" customHeight="1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</row>
    <row r="289" ht="12.75" customHeight="1">
      <c r="A289" s="34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</row>
    <row r="290" ht="12.75" customHeight="1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</row>
    <row r="291" ht="12.75" customHeight="1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</row>
    <row r="292" ht="12.75" customHeight="1">
      <c r="A292" s="34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</row>
    <row r="293" ht="12.75" customHeight="1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</row>
    <row r="294" ht="12.75" customHeight="1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</row>
    <row r="295" ht="12.75" customHeight="1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</row>
    <row r="296" ht="12.75" customHeight="1">
      <c r="A296" s="34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</row>
    <row r="297" ht="12.75" customHeight="1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</row>
    <row r="298" ht="12.75" customHeight="1">
      <c r="A298" s="34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</row>
    <row r="299" ht="12.75" customHeight="1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</row>
    <row r="300" ht="12.75" customHeight="1">
      <c r="A300" s="34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</row>
    <row r="301" ht="12.75" customHeight="1">
      <c r="A301" s="34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</row>
    <row r="302" ht="12.75" customHeight="1">
      <c r="A302" s="34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</row>
    <row r="303" ht="12.75" customHeight="1">
      <c r="A303" s="34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</row>
    <row r="304" ht="12.75" customHeight="1">
      <c r="A304" s="34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</row>
    <row r="305" ht="12.75" customHeight="1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</row>
    <row r="306" ht="12.75" customHeight="1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</row>
    <row r="307" ht="12.75" customHeight="1">
      <c r="A307" s="34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</row>
    <row r="308" ht="12.75" customHeight="1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</row>
    <row r="309" ht="12.75" customHeight="1">
      <c r="A309" s="34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</row>
    <row r="310" ht="12.75" customHeight="1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</row>
    <row r="311" ht="12.75" customHeight="1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</row>
    <row r="312" ht="12.75" customHeight="1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</row>
    <row r="313" ht="12.75" customHeight="1">
      <c r="A313" s="34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</row>
    <row r="314" ht="12.75" customHeight="1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</row>
    <row r="315" ht="12.75" customHeight="1">
      <c r="A315" s="34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</row>
    <row r="316" ht="12.75" customHeight="1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</row>
    <row r="317" ht="12.75" customHeight="1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</row>
    <row r="318" ht="12.75" customHeight="1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</row>
    <row r="319" ht="12.75" customHeight="1">
      <c r="A319" s="34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</row>
    <row r="320" ht="12.75" customHeight="1">
      <c r="A320" s="34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</row>
    <row r="321" ht="12.75" customHeight="1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</row>
    <row r="322" ht="12.75" customHeight="1">
      <c r="A322" s="34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</row>
    <row r="323" ht="12.75" customHeight="1">
      <c r="A323" s="34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</row>
    <row r="324" ht="12.75" customHeight="1">
      <c r="A324" s="34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</row>
    <row r="325" ht="12.75" customHeight="1">
      <c r="A325" s="34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</row>
    <row r="326" ht="12.75" customHeight="1">
      <c r="A326" s="34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</row>
    <row r="327" ht="12.75" customHeight="1">
      <c r="A327" s="34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</row>
    <row r="328" ht="12.75" customHeight="1">
      <c r="A328" s="34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</row>
    <row r="329" ht="12.75" customHeight="1">
      <c r="A329" s="34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</row>
    <row r="330" ht="12.75" customHeight="1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</row>
    <row r="331" ht="12.75" customHeight="1">
      <c r="A331" s="34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</row>
    <row r="332" ht="12.75" customHeight="1">
      <c r="A332" s="34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</row>
    <row r="333" ht="12.75" customHeight="1">
      <c r="A333" s="34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</row>
    <row r="334" ht="12.75" customHeight="1">
      <c r="A334" s="34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</row>
    <row r="335" ht="12.75" customHeight="1">
      <c r="A335" s="34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</row>
    <row r="336" ht="12.75" customHeight="1">
      <c r="A336" s="34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</row>
    <row r="337" ht="12.75" customHeight="1">
      <c r="A337" s="34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</row>
    <row r="338" ht="12.75" customHeight="1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</row>
    <row r="339" ht="12.75" customHeight="1">
      <c r="A339" s="34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</row>
    <row r="340" ht="12.75" customHeight="1">
      <c r="A340" s="34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</row>
    <row r="341" ht="12.75" customHeight="1">
      <c r="A341" s="34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</row>
    <row r="342" ht="12.75" customHeight="1">
      <c r="A342" s="34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</row>
    <row r="343" ht="12.75" customHeight="1">
      <c r="A343" s="34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</row>
    <row r="344" ht="12.75" customHeight="1">
      <c r="A344" s="34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</row>
    <row r="345" ht="12.75" customHeight="1">
      <c r="A345" s="34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</row>
    <row r="346" ht="12.75" customHeight="1">
      <c r="A346" s="34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</row>
    <row r="347" ht="12.75" customHeight="1">
      <c r="A347" s="34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</row>
    <row r="348" ht="12.75" customHeight="1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</row>
    <row r="349" ht="12.75" customHeight="1">
      <c r="A349" s="34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</row>
    <row r="350" ht="12.75" customHeight="1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</row>
    <row r="351" ht="12.75" customHeight="1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</row>
    <row r="352" ht="12.75" customHeight="1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</row>
    <row r="353" ht="12.75" customHeight="1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</row>
    <row r="354" ht="12.75" customHeight="1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</row>
    <row r="355" ht="12.75" customHeight="1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</row>
    <row r="356" ht="12.75" customHeight="1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</row>
    <row r="357" ht="12.75" customHeight="1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</row>
    <row r="358" ht="12.75" customHeight="1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</row>
    <row r="359" ht="12.75" customHeight="1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</row>
    <row r="360" ht="12.75" customHeight="1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</row>
    <row r="361" ht="12.75" customHeight="1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</row>
    <row r="362" ht="12.75" customHeight="1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</row>
    <row r="363" ht="12.75" customHeight="1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</row>
    <row r="364" ht="12.75" customHeight="1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</row>
    <row r="365" ht="12.75" customHeight="1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</row>
    <row r="366" ht="12.75" customHeight="1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</row>
    <row r="367" ht="12.75" customHeight="1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</row>
    <row r="368" ht="12.75" customHeight="1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</row>
    <row r="369" ht="12.75" customHeight="1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</row>
    <row r="370" ht="12.75" customHeight="1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</row>
    <row r="371" ht="12.75" customHeight="1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</row>
    <row r="372" ht="12.75" customHeight="1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</row>
    <row r="373" ht="12.75" customHeight="1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</row>
    <row r="374" ht="12.75" customHeight="1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</row>
    <row r="375" ht="12.75" customHeight="1">
      <c r="A375" s="34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</row>
    <row r="376" ht="12.75" customHeight="1">
      <c r="A376" s="34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</row>
    <row r="377" ht="12.75" customHeight="1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</row>
    <row r="378" ht="12.75" customHeight="1">
      <c r="A378" s="34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</row>
    <row r="379" ht="12.75" customHeight="1">
      <c r="A379" s="34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</row>
    <row r="380" ht="12.75" customHeight="1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</row>
    <row r="381" ht="12.75" customHeight="1">
      <c r="A381" s="34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</row>
    <row r="382" ht="12.75" customHeight="1">
      <c r="A382" s="34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</row>
    <row r="383" ht="12.75" customHeight="1">
      <c r="A383" s="34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</row>
    <row r="384" ht="12.75" customHeight="1">
      <c r="A384" s="34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</row>
    <row r="385" ht="12.75" customHeight="1">
      <c r="A385" s="34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</row>
    <row r="386" ht="12.75" customHeight="1">
      <c r="A386" s="34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</row>
    <row r="387" ht="12.75" customHeight="1">
      <c r="A387" s="34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</row>
    <row r="388" ht="12.75" customHeight="1">
      <c r="A388" s="34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</row>
    <row r="389" ht="12.75" customHeight="1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</row>
    <row r="390" ht="12.75" customHeight="1">
      <c r="A390" s="34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</row>
    <row r="391" ht="12.75" customHeight="1">
      <c r="A391" s="34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</row>
    <row r="392" ht="12.75" customHeight="1">
      <c r="A392" s="34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</row>
    <row r="393" ht="12.75" customHeight="1">
      <c r="A393" s="34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</row>
    <row r="394" ht="12.75" customHeight="1">
      <c r="A394" s="34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</row>
    <row r="395" ht="12.75" customHeight="1">
      <c r="A395" s="34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</row>
    <row r="396" ht="12.75" customHeight="1">
      <c r="A396" s="34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</row>
    <row r="397" ht="12.75" customHeight="1">
      <c r="A397" s="34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</row>
    <row r="398" ht="12.75" customHeight="1">
      <c r="A398" s="34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</row>
    <row r="399" ht="12.75" customHeight="1">
      <c r="A399" s="34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</row>
    <row r="400" ht="12.75" customHeight="1">
      <c r="A400" s="34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</row>
    <row r="401" ht="12.75" customHeight="1">
      <c r="A401" s="34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</row>
    <row r="402" ht="12.75" customHeight="1">
      <c r="A402" s="34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</row>
    <row r="403" ht="12.75" customHeight="1">
      <c r="A403" s="34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</row>
    <row r="404" ht="12.75" customHeight="1">
      <c r="A404" s="34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</row>
    <row r="405" ht="12.75" customHeight="1">
      <c r="A405" s="34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</row>
    <row r="406" ht="12.75" customHeight="1">
      <c r="A406" s="34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</row>
    <row r="407" ht="12.75" customHeight="1">
      <c r="A407" s="34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</row>
    <row r="408" ht="12.75" customHeight="1">
      <c r="A408" s="34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</row>
    <row r="409" ht="12.75" customHeight="1">
      <c r="A409" s="34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</row>
    <row r="410" ht="12.75" customHeight="1">
      <c r="A410" s="34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</row>
    <row r="411" ht="12.75" customHeight="1">
      <c r="A411" s="34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</row>
    <row r="412" ht="12.75" customHeight="1">
      <c r="A412" s="34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</row>
    <row r="413" ht="12.75" customHeight="1">
      <c r="A413" s="34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</row>
    <row r="414" ht="12.75" customHeight="1">
      <c r="A414" s="34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</row>
    <row r="415" ht="12.75" customHeight="1">
      <c r="A415" s="34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</row>
    <row r="416" ht="12.75" customHeight="1">
      <c r="A416" s="34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</row>
    <row r="417" ht="12.75" customHeight="1">
      <c r="A417" s="34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</row>
    <row r="418" ht="12.75" customHeight="1">
      <c r="A418" s="34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</row>
    <row r="419" ht="12.75" customHeight="1">
      <c r="A419" s="34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</row>
    <row r="420" ht="12.75" customHeight="1">
      <c r="A420" s="34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  <c r="Z420" s="34"/>
    </row>
    <row r="421" ht="12.75" customHeight="1">
      <c r="A421" s="34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  <c r="Z421" s="34"/>
    </row>
    <row r="422" ht="12.75" customHeight="1">
      <c r="A422" s="34"/>
      <c r="B422" s="34"/>
      <c r="C422" s="34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</row>
    <row r="423" ht="12.75" customHeight="1">
      <c r="A423" s="34"/>
      <c r="B423" s="34"/>
      <c r="C423" s="34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</row>
    <row r="424" ht="12.75" customHeight="1">
      <c r="A424" s="34"/>
      <c r="B424" s="34"/>
      <c r="C424" s="34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  <c r="Z424" s="34"/>
    </row>
    <row r="425" ht="12.75" customHeight="1">
      <c r="A425" s="34"/>
      <c r="B425" s="34"/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</row>
    <row r="426" ht="12.75" customHeight="1">
      <c r="A426" s="34"/>
      <c r="B426" s="34"/>
      <c r="C426" s="34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  <c r="Z426" s="34"/>
    </row>
    <row r="427" ht="12.75" customHeight="1">
      <c r="A427" s="34"/>
      <c r="B427" s="34"/>
      <c r="C427" s="34"/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  <c r="Z427" s="34"/>
    </row>
    <row r="428" ht="12.75" customHeight="1">
      <c r="A428" s="34"/>
      <c r="B428" s="34"/>
      <c r="C428" s="34"/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  <c r="Z428" s="34"/>
    </row>
    <row r="429" ht="12.75" customHeight="1">
      <c r="A429" s="34"/>
      <c r="B429" s="34"/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  <c r="Z429" s="34"/>
    </row>
    <row r="430" ht="12.75" customHeight="1">
      <c r="A430" s="34"/>
      <c r="B430" s="34"/>
      <c r="C430" s="34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</row>
    <row r="431" ht="12.75" customHeight="1">
      <c r="A431" s="34"/>
      <c r="B431" s="34"/>
      <c r="C431" s="34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  <c r="Z431" s="34"/>
    </row>
    <row r="432" ht="12.75" customHeight="1">
      <c r="A432" s="34"/>
      <c r="B432" s="34"/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  <c r="Z432" s="34"/>
    </row>
    <row r="433" ht="12.75" customHeight="1">
      <c r="A433" s="34"/>
      <c r="B433" s="34"/>
      <c r="C433" s="34"/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  <c r="Z433" s="34"/>
    </row>
    <row r="434" ht="12.75" customHeight="1">
      <c r="A434" s="34"/>
      <c r="B434" s="34"/>
      <c r="C434" s="34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  <c r="Z434" s="34"/>
    </row>
    <row r="435" ht="12.75" customHeight="1">
      <c r="A435" s="34"/>
      <c r="B435" s="34"/>
      <c r="C435" s="34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  <c r="Z435" s="34"/>
    </row>
    <row r="436" ht="12.75" customHeight="1">
      <c r="A436" s="34"/>
      <c r="B436" s="34"/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  <c r="Z436" s="34"/>
    </row>
    <row r="437" ht="12.75" customHeight="1">
      <c r="A437" s="34"/>
      <c r="B437" s="34"/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</row>
    <row r="438" ht="12.75" customHeight="1">
      <c r="A438" s="34"/>
      <c r="B438" s="34"/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  <c r="Z438" s="34"/>
    </row>
    <row r="439" ht="12.75" customHeight="1">
      <c r="A439" s="34"/>
      <c r="B439" s="34"/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</row>
    <row r="440" ht="12.75" customHeight="1">
      <c r="A440" s="34"/>
      <c r="B440" s="34"/>
      <c r="C440" s="34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</row>
    <row r="441" ht="12.75" customHeight="1">
      <c r="A441" s="34"/>
      <c r="B441" s="34"/>
      <c r="C441" s="34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</row>
    <row r="442" ht="12.75" customHeight="1">
      <c r="A442" s="34"/>
      <c r="B442" s="34"/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</row>
    <row r="443" ht="12.75" customHeight="1">
      <c r="A443" s="34"/>
      <c r="B443" s="34"/>
      <c r="C443" s="34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  <c r="Z443" s="34"/>
    </row>
    <row r="444" ht="12.75" customHeight="1">
      <c r="A444" s="34"/>
      <c r="B444" s="34"/>
      <c r="C444" s="34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  <c r="Z444" s="34"/>
    </row>
    <row r="445" ht="12.75" customHeight="1">
      <c r="A445" s="34"/>
      <c r="B445" s="34"/>
      <c r="C445" s="34"/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  <c r="Z445" s="34"/>
    </row>
    <row r="446" ht="12.75" customHeight="1">
      <c r="A446" s="34"/>
      <c r="B446" s="34"/>
      <c r="C446" s="34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</row>
    <row r="447" ht="12.75" customHeight="1">
      <c r="A447" s="34"/>
      <c r="B447" s="34"/>
      <c r="C447" s="34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  <c r="Z447" s="34"/>
    </row>
    <row r="448" ht="12.75" customHeight="1">
      <c r="A448" s="34"/>
      <c r="B448" s="34"/>
      <c r="C448" s="34"/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  <c r="Z448" s="34"/>
    </row>
    <row r="449" ht="12.75" customHeight="1">
      <c r="A449" s="34"/>
      <c r="B449" s="34"/>
      <c r="C449" s="34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  <c r="Z449" s="34"/>
    </row>
    <row r="450" ht="12.75" customHeight="1">
      <c r="A450" s="34"/>
      <c r="B450" s="34"/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  <c r="Z450" s="34"/>
    </row>
    <row r="451" ht="12.75" customHeight="1">
      <c r="A451" s="34"/>
      <c r="B451" s="34"/>
      <c r="C451" s="34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  <c r="Z451" s="34"/>
    </row>
    <row r="452" ht="12.75" customHeight="1">
      <c r="A452" s="34"/>
      <c r="B452" s="34"/>
      <c r="C452" s="34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  <c r="Z452" s="34"/>
    </row>
    <row r="453" ht="12.75" customHeight="1">
      <c r="A453" s="34"/>
      <c r="B453" s="34"/>
      <c r="C453" s="34"/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  <c r="Z453" s="34"/>
    </row>
    <row r="454" ht="12.75" customHeight="1">
      <c r="A454" s="34"/>
      <c r="B454" s="34"/>
      <c r="C454" s="34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  <c r="Z454" s="34"/>
    </row>
    <row r="455" ht="12.75" customHeight="1">
      <c r="A455" s="34"/>
      <c r="B455" s="34"/>
      <c r="C455" s="34"/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</row>
    <row r="456" ht="12.75" customHeight="1">
      <c r="A456" s="34"/>
      <c r="B456" s="34"/>
      <c r="C456" s="34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</row>
    <row r="457" ht="12.75" customHeight="1">
      <c r="A457" s="34"/>
      <c r="B457" s="34"/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</row>
    <row r="458" ht="12.75" customHeight="1">
      <c r="A458" s="34"/>
      <c r="B458" s="34"/>
      <c r="C458" s="34"/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</row>
    <row r="459" ht="12.75" customHeight="1">
      <c r="A459" s="34"/>
      <c r="B459" s="34"/>
      <c r="C459" s="34"/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</row>
    <row r="460" ht="12.75" customHeight="1">
      <c r="A460" s="34"/>
      <c r="B460" s="34"/>
      <c r="C460" s="34"/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  <c r="Z460" s="34"/>
    </row>
    <row r="461" ht="12.75" customHeight="1">
      <c r="A461" s="34"/>
      <c r="B461" s="34"/>
      <c r="C461" s="34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</row>
    <row r="462" ht="12.75" customHeight="1">
      <c r="A462" s="34"/>
      <c r="B462" s="34"/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  <c r="Z462" s="34"/>
    </row>
    <row r="463" ht="12.75" customHeight="1">
      <c r="A463" s="34"/>
      <c r="B463" s="34"/>
      <c r="C463" s="34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</row>
    <row r="464" ht="12.75" customHeight="1">
      <c r="A464" s="34"/>
      <c r="B464" s="34"/>
      <c r="C464" s="34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  <c r="Z464" s="34"/>
    </row>
    <row r="465" ht="12.75" customHeight="1">
      <c r="A465" s="34"/>
      <c r="B465" s="34"/>
      <c r="C465" s="34"/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  <c r="Z465" s="34"/>
    </row>
    <row r="466" ht="12.75" customHeight="1">
      <c r="A466" s="34"/>
      <c r="B466" s="34"/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  <c r="Z466" s="34"/>
    </row>
    <row r="467" ht="12.75" customHeight="1">
      <c r="A467" s="34"/>
      <c r="B467" s="34"/>
      <c r="C467" s="34"/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  <c r="Z467" s="34"/>
    </row>
    <row r="468" ht="12.75" customHeight="1">
      <c r="A468" s="34"/>
      <c r="B468" s="34"/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  <c r="Z468" s="34"/>
    </row>
    <row r="469" ht="12.75" customHeight="1">
      <c r="A469" s="34"/>
      <c r="B469" s="34"/>
      <c r="C469" s="34"/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</row>
    <row r="470" ht="12.75" customHeight="1">
      <c r="A470" s="34"/>
      <c r="B470" s="34"/>
      <c r="C470" s="34"/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  <c r="Z470" s="34"/>
    </row>
    <row r="471" ht="12.75" customHeight="1">
      <c r="A471" s="34"/>
      <c r="B471" s="34"/>
      <c r="C471" s="34"/>
      <c r="D471" s="34"/>
      <c r="E471" s="34"/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  <c r="Z471" s="34"/>
    </row>
    <row r="472" ht="12.75" customHeight="1">
      <c r="A472" s="34"/>
      <c r="B472" s="34"/>
      <c r="C472" s="34"/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  <c r="Z472" s="34"/>
    </row>
    <row r="473" ht="12.75" customHeight="1">
      <c r="A473" s="34"/>
      <c r="B473" s="34"/>
      <c r="C473" s="34"/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  <c r="Z473" s="34"/>
    </row>
    <row r="474" ht="12.75" customHeight="1">
      <c r="A474" s="34"/>
      <c r="B474" s="34"/>
      <c r="C474" s="34"/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  <c r="Z474" s="34"/>
    </row>
    <row r="475" ht="12.75" customHeight="1">
      <c r="A475" s="34"/>
      <c r="B475" s="34"/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  <c r="Z475" s="34"/>
    </row>
    <row r="476" ht="12.75" customHeight="1">
      <c r="A476" s="34"/>
      <c r="B476" s="34"/>
      <c r="C476" s="34"/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  <c r="Z476" s="34"/>
    </row>
    <row r="477" ht="12.75" customHeight="1">
      <c r="A477" s="34"/>
      <c r="B477" s="34"/>
      <c r="C477" s="34"/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  <c r="Z477" s="34"/>
    </row>
    <row r="478" ht="12.75" customHeight="1">
      <c r="A478" s="34"/>
      <c r="B478" s="34"/>
      <c r="C478" s="34"/>
      <c r="D478" s="34"/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  <c r="Z478" s="34"/>
    </row>
    <row r="479" ht="12.75" customHeight="1">
      <c r="A479" s="34"/>
      <c r="B479" s="34"/>
      <c r="C479" s="34"/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</row>
    <row r="480" ht="12.75" customHeight="1">
      <c r="A480" s="34"/>
      <c r="B480" s="34"/>
      <c r="C480" s="34"/>
      <c r="D480" s="34"/>
      <c r="E480" s="34"/>
      <c r="F480" s="34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  <c r="Z480" s="34"/>
    </row>
    <row r="481" ht="12.75" customHeight="1">
      <c r="A481" s="34"/>
      <c r="B481" s="34"/>
      <c r="C481" s="34"/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  <c r="Z481" s="34"/>
    </row>
    <row r="482" ht="12.75" customHeight="1">
      <c r="A482" s="34"/>
      <c r="B482" s="34"/>
      <c r="C482" s="34"/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  <c r="Z482" s="34"/>
    </row>
    <row r="483" ht="12.75" customHeight="1">
      <c r="A483" s="34"/>
      <c r="B483" s="34"/>
      <c r="C483" s="34"/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  <c r="Z483" s="34"/>
    </row>
    <row r="484" ht="12.75" customHeight="1">
      <c r="A484" s="34"/>
      <c r="B484" s="34"/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</row>
    <row r="485" ht="12.75" customHeight="1">
      <c r="A485" s="34"/>
      <c r="B485" s="34"/>
      <c r="C485" s="34"/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</row>
    <row r="486" ht="12.75" customHeight="1">
      <c r="A486" s="34"/>
      <c r="B486" s="34"/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  <c r="Z486" s="34"/>
    </row>
    <row r="487" ht="12.75" customHeight="1">
      <c r="A487" s="34"/>
      <c r="B487" s="34"/>
      <c r="C487" s="34"/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  <c r="Z487" s="34"/>
    </row>
    <row r="488" ht="12.75" customHeight="1">
      <c r="A488" s="34"/>
      <c r="B488" s="34"/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  <c r="Z488" s="34"/>
    </row>
    <row r="489" ht="12.75" customHeight="1">
      <c r="A489" s="34"/>
      <c r="B489" s="34"/>
      <c r="C489" s="34"/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  <c r="Z489" s="34"/>
    </row>
    <row r="490" ht="12.75" customHeight="1">
      <c r="A490" s="34"/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  <c r="Z490" s="34"/>
    </row>
    <row r="491" ht="12.75" customHeight="1">
      <c r="A491" s="34"/>
      <c r="B491" s="34"/>
      <c r="C491" s="34"/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  <c r="Z491" s="34"/>
    </row>
    <row r="492" ht="12.75" customHeight="1">
      <c r="A492" s="34"/>
      <c r="B492" s="34"/>
      <c r="C492" s="34"/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  <c r="Z492" s="34"/>
    </row>
    <row r="493" ht="12.75" customHeight="1">
      <c r="A493" s="34"/>
      <c r="B493" s="34"/>
      <c r="C493" s="34"/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  <c r="Z493" s="34"/>
    </row>
    <row r="494" ht="12.75" customHeight="1">
      <c r="A494" s="34"/>
      <c r="B494" s="34"/>
      <c r="C494" s="34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</row>
    <row r="495" ht="12.75" customHeight="1">
      <c r="A495" s="34"/>
      <c r="B495" s="34"/>
      <c r="C495" s="34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  <c r="Z495" s="34"/>
    </row>
    <row r="496" ht="12.75" customHeight="1">
      <c r="A496" s="34"/>
      <c r="B496" s="34"/>
      <c r="C496" s="34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  <c r="Z496" s="34"/>
    </row>
    <row r="497" ht="12.75" customHeight="1">
      <c r="A497" s="34"/>
      <c r="B497" s="34"/>
      <c r="C497" s="34"/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  <c r="Z497" s="34"/>
    </row>
    <row r="498" ht="12.75" customHeight="1">
      <c r="A498" s="34"/>
      <c r="B498" s="34"/>
      <c r="C498" s="34"/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  <c r="Z498" s="34"/>
    </row>
    <row r="499" ht="12.75" customHeight="1">
      <c r="A499" s="34"/>
      <c r="B499" s="34"/>
      <c r="C499" s="34"/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  <c r="Z499" s="34"/>
    </row>
    <row r="500" ht="12.75" customHeight="1">
      <c r="A500" s="34"/>
      <c r="B500" s="34"/>
      <c r="C500" s="34"/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  <c r="Z500" s="34"/>
    </row>
    <row r="501" ht="12.75" customHeight="1">
      <c r="A501" s="34"/>
      <c r="B501" s="34"/>
      <c r="C501" s="34"/>
      <c r="D501" s="34"/>
      <c r="E501" s="34"/>
      <c r="F501" s="34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  <c r="Z501" s="34"/>
    </row>
    <row r="502" ht="12.75" customHeight="1">
      <c r="A502" s="34"/>
      <c r="B502" s="34"/>
      <c r="C502" s="34"/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  <c r="Z502" s="34"/>
    </row>
    <row r="503" ht="12.75" customHeight="1">
      <c r="A503" s="34"/>
      <c r="B503" s="34"/>
      <c r="C503" s="34"/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  <c r="Z503" s="34"/>
    </row>
    <row r="504" ht="12.75" customHeight="1">
      <c r="A504" s="34"/>
      <c r="B504" s="34"/>
      <c r="C504" s="34"/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  <c r="Z504" s="34"/>
    </row>
    <row r="505" ht="12.75" customHeight="1">
      <c r="A505" s="34"/>
      <c r="B505" s="34"/>
      <c r="C505" s="34"/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  <c r="Z505" s="34"/>
    </row>
    <row r="506" ht="12.75" customHeight="1">
      <c r="A506" s="34"/>
      <c r="B506" s="34"/>
      <c r="C506" s="34"/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  <c r="Z506" s="34"/>
    </row>
    <row r="507" ht="12.75" customHeight="1">
      <c r="A507" s="34"/>
      <c r="B507" s="34"/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  <c r="Z507" s="34"/>
    </row>
    <row r="508" ht="12.75" customHeight="1">
      <c r="A508" s="34"/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  <c r="Z508" s="34"/>
    </row>
    <row r="509" ht="12.75" customHeight="1">
      <c r="A509" s="34"/>
      <c r="B509" s="34"/>
      <c r="C509" s="34"/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</row>
    <row r="510" ht="12.75" customHeight="1">
      <c r="A510" s="34"/>
      <c r="B510" s="34"/>
      <c r="C510" s="34"/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  <c r="Z510" s="34"/>
    </row>
    <row r="511" ht="12.75" customHeight="1">
      <c r="A511" s="34"/>
      <c r="B511" s="34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  <c r="Z511" s="34"/>
    </row>
    <row r="512" ht="12.75" customHeight="1">
      <c r="A512" s="34"/>
      <c r="B512" s="34"/>
      <c r="C512" s="34"/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  <c r="Z512" s="34"/>
    </row>
    <row r="513" ht="12.75" customHeight="1">
      <c r="A513" s="34"/>
      <c r="B513" s="34"/>
      <c r="C513" s="34"/>
      <c r="D513" s="34"/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  <c r="Z513" s="34"/>
    </row>
    <row r="514" ht="12.75" customHeight="1">
      <c r="A514" s="34"/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  <c r="Z514" s="34"/>
    </row>
    <row r="515" ht="12.75" customHeight="1">
      <c r="A515" s="34"/>
      <c r="B515" s="34"/>
      <c r="C515" s="34"/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  <c r="Z515" s="34"/>
    </row>
    <row r="516" ht="12.75" customHeight="1">
      <c r="A516" s="34"/>
      <c r="B516" s="34"/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  <c r="Z516" s="34"/>
    </row>
    <row r="517" ht="12.75" customHeight="1">
      <c r="A517" s="34"/>
      <c r="B517" s="34"/>
      <c r="C517" s="34"/>
      <c r="D517" s="34"/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  <c r="Z517" s="34"/>
    </row>
    <row r="518" ht="12.75" customHeight="1">
      <c r="A518" s="34"/>
      <c r="B518" s="34"/>
      <c r="C518" s="34"/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  <c r="Z518" s="34"/>
    </row>
    <row r="519" ht="12.75" customHeight="1">
      <c r="A519" s="34"/>
      <c r="B519" s="34"/>
      <c r="C519" s="34"/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  <c r="Z519" s="34"/>
    </row>
    <row r="520" ht="12.75" customHeight="1">
      <c r="A520" s="34"/>
      <c r="B520" s="34"/>
      <c r="C520" s="34"/>
      <c r="D520" s="34"/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  <c r="Z520" s="34"/>
    </row>
    <row r="521" ht="12.75" customHeight="1">
      <c r="A521" s="34"/>
      <c r="B521" s="34"/>
      <c r="C521" s="34"/>
      <c r="D521" s="34"/>
      <c r="E521" s="34"/>
      <c r="F521" s="34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  <c r="Z521" s="34"/>
    </row>
    <row r="522" ht="12.75" customHeight="1">
      <c r="A522" s="34"/>
      <c r="B522" s="34"/>
      <c r="C522" s="34"/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  <c r="Z522" s="34"/>
    </row>
    <row r="523" ht="12.75" customHeight="1">
      <c r="A523" s="34"/>
      <c r="B523" s="34"/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  <c r="Z523" s="34"/>
    </row>
    <row r="524" ht="12.75" customHeight="1">
      <c r="A524" s="34"/>
      <c r="B524" s="34"/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  <c r="Z524" s="34"/>
    </row>
    <row r="525" ht="12.75" customHeight="1">
      <c r="A525" s="34"/>
      <c r="B525" s="34"/>
      <c r="C525" s="34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  <c r="Z525" s="34"/>
    </row>
    <row r="526" ht="12.75" customHeight="1">
      <c r="A526" s="34"/>
      <c r="B526" s="34"/>
      <c r="C526" s="34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  <c r="Z526" s="34"/>
    </row>
    <row r="527" ht="12.75" customHeight="1">
      <c r="A527" s="34"/>
      <c r="B527" s="34"/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  <c r="Z527" s="34"/>
    </row>
    <row r="528" ht="12.75" customHeight="1">
      <c r="A528" s="34"/>
      <c r="B528" s="34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  <c r="Z528" s="34"/>
    </row>
    <row r="529" ht="12.75" customHeight="1">
      <c r="A529" s="34"/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  <c r="Z529" s="34"/>
    </row>
    <row r="530" ht="12.75" customHeight="1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  <c r="Z530" s="34"/>
    </row>
    <row r="531" ht="12.75" customHeight="1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  <c r="Z531" s="34"/>
    </row>
    <row r="532" ht="12.75" customHeight="1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  <c r="Z532" s="34"/>
    </row>
    <row r="533" ht="12.75" customHeight="1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  <c r="Z533" s="34"/>
    </row>
    <row r="534" ht="12.75" customHeight="1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  <c r="Z534" s="34"/>
    </row>
    <row r="535" ht="12.75" customHeight="1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  <c r="Z535" s="34"/>
    </row>
    <row r="536" ht="12.75" customHeight="1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  <c r="Z536" s="34"/>
    </row>
    <row r="537" ht="12.75" customHeight="1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  <c r="Z537" s="34"/>
    </row>
    <row r="538" ht="12.75" customHeight="1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  <c r="Z538" s="34"/>
    </row>
    <row r="539" ht="12.75" customHeight="1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</row>
    <row r="540" ht="12.75" customHeight="1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  <c r="Z540" s="34"/>
    </row>
    <row r="541" ht="12.75" customHeight="1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  <c r="Z541" s="34"/>
    </row>
    <row r="542" ht="12.75" customHeight="1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  <c r="Z542" s="34"/>
    </row>
    <row r="543" ht="12.75" customHeight="1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  <c r="Z543" s="34"/>
    </row>
    <row r="544" ht="12.75" customHeight="1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  <c r="Z544" s="34"/>
    </row>
    <row r="545" ht="12.75" customHeight="1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  <c r="Z545" s="34"/>
    </row>
    <row r="546" ht="12.75" customHeight="1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  <c r="Z546" s="34"/>
    </row>
    <row r="547" ht="12.75" customHeight="1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  <c r="Z547" s="34"/>
    </row>
    <row r="548" ht="12.75" customHeight="1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  <c r="Z548" s="34"/>
    </row>
    <row r="549" ht="12.75" customHeight="1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  <c r="Z549" s="34"/>
    </row>
    <row r="550" ht="12.75" customHeight="1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  <c r="Z550" s="34"/>
    </row>
    <row r="551" ht="12.75" customHeight="1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  <c r="Z551" s="34"/>
    </row>
    <row r="552" ht="12.75" customHeight="1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  <c r="Z552" s="34"/>
    </row>
    <row r="553" ht="12.75" customHeight="1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</row>
    <row r="554" ht="12.75" customHeight="1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</row>
    <row r="555" ht="12.75" customHeight="1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  <c r="Z555" s="34"/>
    </row>
    <row r="556" ht="12.75" customHeight="1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  <c r="Z556" s="34"/>
    </row>
    <row r="557" ht="12.75" customHeight="1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  <c r="Z557" s="34"/>
    </row>
    <row r="558" ht="12.75" customHeight="1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  <c r="Z558" s="34"/>
    </row>
    <row r="559" ht="12.75" customHeight="1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  <c r="Z559" s="34"/>
    </row>
    <row r="560" ht="12.75" customHeight="1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  <c r="Z560" s="34"/>
    </row>
    <row r="561" ht="12.75" customHeight="1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  <c r="Z561" s="34"/>
    </row>
    <row r="562" ht="12.75" customHeight="1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  <c r="Z562" s="34"/>
    </row>
    <row r="563" ht="12.75" customHeight="1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  <c r="Z563" s="34"/>
    </row>
    <row r="564" ht="12.75" customHeight="1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  <c r="Z564" s="34"/>
    </row>
    <row r="565" ht="12.75" customHeight="1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  <c r="Z565" s="34"/>
    </row>
    <row r="566" ht="12.75" customHeight="1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  <c r="Z566" s="34"/>
    </row>
    <row r="567" ht="12.75" customHeight="1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  <c r="Z567" s="34"/>
    </row>
    <row r="568" ht="12.75" customHeight="1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  <c r="Z568" s="34"/>
    </row>
    <row r="569" ht="12.75" customHeight="1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  <c r="Z569" s="34"/>
    </row>
    <row r="570" ht="12.75" customHeight="1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  <c r="Z570" s="34"/>
    </row>
    <row r="571" ht="12.75" customHeight="1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  <c r="Z571" s="34"/>
    </row>
    <row r="572" ht="12.75" customHeight="1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  <c r="Z572" s="34"/>
    </row>
    <row r="573" ht="12.75" customHeight="1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  <c r="Z573" s="34"/>
    </row>
    <row r="574" ht="12.75" customHeight="1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  <c r="Z574" s="34"/>
    </row>
    <row r="575" ht="12.75" customHeight="1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</row>
    <row r="576" ht="12.75" customHeight="1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  <c r="Z576" s="34"/>
    </row>
    <row r="577" ht="12.75" customHeight="1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  <c r="Z577" s="34"/>
    </row>
    <row r="578" ht="12.75" customHeight="1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</row>
    <row r="579" ht="12.75" customHeight="1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</row>
    <row r="580" ht="12.75" customHeight="1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</row>
    <row r="581" ht="12.75" customHeight="1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  <c r="Z581" s="34"/>
    </row>
    <row r="582" ht="12.75" customHeight="1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  <c r="Z582" s="34"/>
    </row>
    <row r="583" ht="12.75" customHeight="1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  <c r="Z583" s="34"/>
    </row>
    <row r="584" ht="12.75" customHeight="1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</row>
    <row r="585" ht="12.75" customHeight="1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  <c r="Z585" s="34"/>
    </row>
    <row r="586" ht="12.75" customHeight="1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</row>
    <row r="587" ht="12.75" customHeight="1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  <c r="Z587" s="34"/>
    </row>
    <row r="588" ht="12.75" customHeight="1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  <c r="Z588" s="34"/>
    </row>
    <row r="589" ht="12.75" customHeight="1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</row>
    <row r="590" ht="12.75" customHeight="1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  <c r="Z590" s="34"/>
    </row>
    <row r="591" ht="12.75" customHeight="1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  <c r="Z591" s="34"/>
    </row>
    <row r="592" ht="12.75" customHeight="1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</row>
    <row r="593" ht="12.75" customHeight="1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  <c r="Z593" s="34"/>
    </row>
    <row r="594" ht="12.75" customHeight="1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</row>
    <row r="595" ht="12.75" customHeight="1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  <c r="Z595" s="34"/>
    </row>
    <row r="596" ht="12.75" customHeight="1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</row>
    <row r="597" ht="12.75" customHeight="1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  <c r="Z597" s="34"/>
    </row>
    <row r="598" ht="12.75" customHeight="1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  <c r="Z598" s="34"/>
    </row>
    <row r="599" ht="12.75" customHeight="1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  <c r="Z599" s="34"/>
    </row>
    <row r="600" ht="12.75" customHeight="1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  <c r="Z600" s="34"/>
    </row>
    <row r="601" ht="12.75" customHeight="1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  <c r="Z601" s="34"/>
    </row>
    <row r="602" ht="12.75" customHeight="1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  <c r="Z602" s="34"/>
    </row>
    <row r="603" ht="12.75" customHeight="1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  <c r="Z603" s="34"/>
    </row>
    <row r="604" ht="12.75" customHeight="1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</row>
    <row r="605" ht="12.75" customHeight="1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</row>
    <row r="606" ht="12.75" customHeight="1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  <c r="Z606" s="34"/>
    </row>
    <row r="607" ht="12.75" customHeight="1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  <c r="Z607" s="34"/>
    </row>
    <row r="608" ht="12.75" customHeight="1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  <c r="Z608" s="34"/>
    </row>
    <row r="609" ht="12.75" customHeight="1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  <c r="Z609" s="34"/>
    </row>
    <row r="610" ht="12.75" customHeight="1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  <c r="Z610" s="34"/>
    </row>
    <row r="611" ht="12.75" customHeight="1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  <c r="Z611" s="34"/>
    </row>
    <row r="612" ht="12.75" customHeight="1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  <c r="Z612" s="34"/>
    </row>
    <row r="613" ht="12.75" customHeight="1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  <c r="Z613" s="34"/>
    </row>
    <row r="614" ht="12.75" customHeight="1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  <c r="Z614" s="34"/>
    </row>
    <row r="615" ht="12.75" customHeight="1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  <c r="Z615" s="34"/>
    </row>
    <row r="616" ht="12.75" customHeight="1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  <c r="Z616" s="34"/>
    </row>
    <row r="617" ht="12.75" customHeight="1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  <c r="Z617" s="34"/>
    </row>
    <row r="618" ht="12.75" customHeight="1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  <c r="Z618" s="34"/>
    </row>
    <row r="619" ht="12.75" customHeight="1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  <c r="Z619" s="34"/>
    </row>
    <row r="620" ht="12.75" customHeight="1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  <c r="Z620" s="34"/>
    </row>
    <row r="621" ht="12.75" customHeight="1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  <c r="Z621" s="34"/>
    </row>
    <row r="622" ht="12.75" customHeight="1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  <c r="Z622" s="34"/>
    </row>
    <row r="623" ht="12.75" customHeight="1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  <c r="Z623" s="34"/>
    </row>
    <row r="624" ht="12.75" customHeight="1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  <c r="Z624" s="34"/>
    </row>
    <row r="625" ht="12.75" customHeight="1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  <c r="Z625" s="34"/>
    </row>
    <row r="626" ht="12.75" customHeight="1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  <c r="Z626" s="34"/>
    </row>
    <row r="627" ht="12.75" customHeight="1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  <c r="Z627" s="34"/>
    </row>
    <row r="628" ht="12.75" customHeight="1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  <c r="Z628" s="34"/>
    </row>
    <row r="629" ht="12.75" customHeight="1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</row>
    <row r="630" ht="12.75" customHeight="1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  <c r="Z630" s="34"/>
    </row>
    <row r="631" ht="12.75" customHeight="1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  <c r="Z631" s="34"/>
    </row>
    <row r="632" ht="12.75" customHeight="1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  <c r="Z632" s="34"/>
    </row>
    <row r="633" ht="12.75" customHeight="1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</row>
    <row r="634" ht="12.75" customHeight="1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</row>
    <row r="635" ht="12.75" customHeight="1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  <c r="Z635" s="34"/>
    </row>
    <row r="636" ht="12.75" customHeight="1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  <c r="Z636" s="34"/>
    </row>
    <row r="637" ht="12.75" customHeight="1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  <c r="Z637" s="34"/>
    </row>
    <row r="638" ht="12.75" customHeight="1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  <c r="Z638" s="34"/>
    </row>
    <row r="639" ht="12.75" customHeight="1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</row>
    <row r="640" ht="12.75" customHeight="1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  <c r="Z640" s="34"/>
    </row>
    <row r="641" ht="12.75" customHeight="1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  <c r="Z641" s="34"/>
    </row>
    <row r="642" ht="12.75" customHeight="1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  <c r="Z642" s="34"/>
    </row>
    <row r="643" ht="12.75" customHeight="1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  <c r="Z643" s="34"/>
    </row>
    <row r="644" ht="12.75" customHeight="1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</row>
    <row r="645" ht="12.75" customHeight="1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  <c r="Z645" s="34"/>
    </row>
    <row r="646" ht="12.75" customHeight="1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</row>
    <row r="647" ht="12.75" customHeight="1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  <c r="Z647" s="34"/>
    </row>
    <row r="648" ht="12.75" customHeight="1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  <c r="Z648" s="34"/>
    </row>
    <row r="649" ht="12.75" customHeight="1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</row>
    <row r="650" ht="12.75" customHeight="1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</row>
    <row r="651" ht="12.75" customHeight="1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  <c r="Z651" s="34"/>
    </row>
    <row r="652" ht="12.75" customHeight="1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  <c r="Z652" s="34"/>
    </row>
    <row r="653" ht="12.75" customHeight="1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  <c r="Z653" s="34"/>
    </row>
    <row r="654" ht="12.75" customHeight="1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</row>
    <row r="655" ht="12.75" customHeight="1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  <c r="Z655" s="34"/>
    </row>
    <row r="656" ht="12.75" customHeight="1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</row>
    <row r="657" ht="12.75" customHeight="1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  <c r="Z657" s="34"/>
    </row>
    <row r="658" ht="12.75" customHeight="1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  <c r="Z658" s="34"/>
    </row>
    <row r="659" ht="12.75" customHeight="1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</row>
    <row r="660" ht="12.75" customHeight="1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  <c r="Z660" s="34"/>
    </row>
    <row r="661" ht="12.75" customHeight="1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</row>
    <row r="662" ht="12.75" customHeight="1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  <c r="Z662" s="34"/>
    </row>
    <row r="663" ht="12.75" customHeight="1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  <c r="Z663" s="34"/>
    </row>
    <row r="664" ht="12.75" customHeight="1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</row>
    <row r="665" ht="12.75" customHeight="1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  <c r="Z665" s="34"/>
    </row>
    <row r="666" ht="12.75" customHeight="1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  <c r="Z666" s="34"/>
    </row>
    <row r="667" ht="12.75" customHeight="1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</row>
    <row r="668" ht="12.75" customHeight="1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</row>
    <row r="669" ht="12.75" customHeight="1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</row>
    <row r="670" ht="12.75" customHeight="1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</row>
    <row r="671" ht="12.75" customHeight="1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</row>
    <row r="672" ht="12.75" customHeight="1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</row>
    <row r="673" ht="12.75" customHeight="1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</row>
    <row r="674" ht="12.75" customHeight="1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</row>
    <row r="675" ht="12.75" customHeight="1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  <c r="Z675" s="34"/>
    </row>
    <row r="676" ht="12.75" customHeight="1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</row>
    <row r="677" ht="12.75" customHeight="1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  <c r="Z677" s="34"/>
    </row>
    <row r="678" ht="12.75" customHeight="1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  <c r="Z678" s="34"/>
    </row>
    <row r="679" ht="12.75" customHeight="1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</row>
    <row r="680" ht="12.75" customHeight="1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  <c r="Z680" s="34"/>
    </row>
    <row r="681" ht="12.75" customHeight="1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  <c r="Z681" s="34"/>
    </row>
    <row r="682" ht="12.75" customHeight="1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  <c r="Z682" s="34"/>
    </row>
    <row r="683" ht="12.75" customHeight="1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  <c r="Z683" s="34"/>
    </row>
    <row r="684" ht="12.75" customHeight="1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</row>
    <row r="685" ht="12.75" customHeight="1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  <c r="Z685" s="34"/>
    </row>
    <row r="686" ht="12.75" customHeight="1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</row>
    <row r="687" ht="12.75" customHeight="1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  <c r="Z687" s="34"/>
    </row>
    <row r="688" ht="12.75" customHeight="1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  <c r="Z688" s="34"/>
    </row>
    <row r="689" ht="12.75" customHeight="1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</row>
    <row r="690" ht="12.75" customHeight="1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  <c r="Z690" s="34"/>
    </row>
    <row r="691" ht="12.75" customHeight="1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  <c r="Z691" s="34"/>
    </row>
    <row r="692" ht="12.75" customHeight="1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  <c r="Z692" s="34"/>
    </row>
    <row r="693" ht="12.75" customHeight="1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</row>
    <row r="694" ht="12.75" customHeight="1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</row>
    <row r="695" ht="12.75" customHeight="1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  <c r="Z695" s="34"/>
    </row>
    <row r="696" ht="12.75" customHeight="1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  <c r="Z696" s="34"/>
    </row>
    <row r="697" ht="12.75" customHeight="1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  <c r="Z697" s="34"/>
    </row>
    <row r="698" ht="12.75" customHeight="1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  <c r="Z698" s="34"/>
    </row>
    <row r="699" ht="12.75" customHeight="1">
      <c r="A699" s="34"/>
      <c r="B699" s="34"/>
      <c r="C699" s="34"/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</row>
    <row r="700" ht="12.75" customHeight="1">
      <c r="A700" s="34"/>
      <c r="B700" s="34"/>
      <c r="C700" s="34"/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  <c r="Z700" s="34"/>
    </row>
    <row r="701" ht="12.75" customHeight="1">
      <c r="A701" s="34"/>
      <c r="B701" s="34"/>
      <c r="C701" s="34"/>
      <c r="D701" s="34"/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</row>
    <row r="702" ht="12.75" customHeight="1">
      <c r="A702" s="34"/>
      <c r="B702" s="34"/>
      <c r="C702" s="34"/>
      <c r="D702" s="34"/>
      <c r="E702" s="34"/>
      <c r="F702" s="34"/>
      <c r="G702" s="34"/>
      <c r="H702" s="34"/>
      <c r="I702" s="34"/>
      <c r="J702" s="34"/>
      <c r="K702" s="34"/>
      <c r="L702" s="34"/>
      <c r="M702" s="34"/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  <c r="Z702" s="34"/>
    </row>
    <row r="703" ht="12.75" customHeight="1">
      <c r="A703" s="34"/>
      <c r="B703" s="34"/>
      <c r="C703" s="34"/>
      <c r="D703" s="34"/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  <c r="Z703" s="34"/>
    </row>
    <row r="704" ht="12.75" customHeight="1">
      <c r="A704" s="34"/>
      <c r="B704" s="34"/>
      <c r="C704" s="34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  <c r="Z704" s="34"/>
    </row>
    <row r="705" ht="12.75" customHeight="1">
      <c r="A705" s="34"/>
      <c r="B705" s="34"/>
      <c r="C705" s="34"/>
      <c r="D705" s="34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  <c r="Z705" s="34"/>
    </row>
    <row r="706" ht="12.75" customHeight="1">
      <c r="A706" s="34"/>
      <c r="B706" s="34"/>
      <c r="C706" s="34"/>
      <c r="D706" s="34"/>
      <c r="E706" s="34"/>
      <c r="F706" s="34"/>
      <c r="G706" s="34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  <c r="Z706" s="34"/>
    </row>
    <row r="707" ht="12.75" customHeight="1">
      <c r="A707" s="34"/>
      <c r="B707" s="34"/>
      <c r="C707" s="34"/>
      <c r="D707" s="34"/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  <c r="Z707" s="34"/>
    </row>
    <row r="708" ht="12.75" customHeight="1">
      <c r="A708" s="34"/>
      <c r="B708" s="34"/>
      <c r="C708" s="34"/>
      <c r="D708" s="34"/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  <c r="Z708" s="34"/>
    </row>
    <row r="709" ht="12.75" customHeight="1">
      <c r="A709" s="34"/>
      <c r="B709" s="34"/>
      <c r="C709" s="34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</row>
    <row r="710" ht="12.75" customHeight="1">
      <c r="A710" s="34"/>
      <c r="B710" s="34"/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  <c r="Z710" s="34"/>
    </row>
    <row r="711" ht="12.75" customHeight="1">
      <c r="A711" s="34"/>
      <c r="B711" s="34"/>
      <c r="C711" s="34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</row>
    <row r="712" ht="12.75" customHeight="1">
      <c r="A712" s="34"/>
      <c r="B712" s="34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  <c r="Z712" s="34"/>
    </row>
    <row r="713" ht="12.75" customHeight="1">
      <c r="A713" s="34"/>
      <c r="B713" s="34"/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  <c r="Z713" s="34"/>
    </row>
    <row r="714" ht="12.75" customHeight="1">
      <c r="A714" s="34"/>
      <c r="B714" s="34"/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</row>
    <row r="715" ht="12.75" customHeight="1">
      <c r="A715" s="34"/>
      <c r="B715" s="34"/>
      <c r="C715" s="34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  <c r="Z715" s="34"/>
    </row>
    <row r="716" ht="12.75" customHeight="1">
      <c r="A716" s="34"/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</row>
    <row r="717" ht="12.75" customHeight="1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  <c r="Z717" s="34"/>
    </row>
    <row r="718" ht="12.75" customHeight="1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  <c r="Z718" s="34"/>
    </row>
    <row r="719" ht="12.75" customHeight="1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</row>
    <row r="720" ht="12.75" customHeight="1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  <c r="Z720" s="34"/>
    </row>
    <row r="721" ht="12.75" customHeight="1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</row>
    <row r="722" ht="12.75" customHeight="1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  <c r="Z722" s="34"/>
    </row>
    <row r="723" ht="12.75" customHeight="1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  <c r="Z723" s="34"/>
    </row>
    <row r="724" ht="12.75" customHeight="1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</row>
    <row r="725" ht="12.75" customHeight="1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  <c r="Z725" s="34"/>
    </row>
    <row r="726" ht="12.75" customHeight="1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  <c r="Z726" s="34"/>
    </row>
    <row r="727" ht="12.75" customHeight="1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</row>
    <row r="728" ht="12.75" customHeight="1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  <c r="Z728" s="34"/>
    </row>
    <row r="729" ht="12.75" customHeight="1">
      <c r="A729" s="34"/>
      <c r="B729" s="34"/>
      <c r="C729" s="34"/>
      <c r="D729" s="34"/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</row>
    <row r="730" ht="12.75" customHeight="1">
      <c r="A730" s="34"/>
      <c r="B730" s="34"/>
      <c r="C730" s="34"/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  <c r="Z730" s="34"/>
    </row>
    <row r="731" ht="12.75" customHeight="1">
      <c r="A731" s="34"/>
      <c r="B731" s="34"/>
      <c r="C731" s="34"/>
      <c r="D731" s="34"/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</row>
    <row r="732" ht="12.75" customHeight="1">
      <c r="A732" s="34"/>
      <c r="B732" s="34"/>
      <c r="C732" s="34"/>
      <c r="D732" s="34"/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  <c r="Z732" s="34"/>
    </row>
    <row r="733" ht="12.75" customHeight="1">
      <c r="A733" s="34"/>
      <c r="B733" s="34"/>
      <c r="C733" s="34"/>
      <c r="D733" s="34"/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  <c r="Z733" s="34"/>
    </row>
    <row r="734" ht="12.75" customHeight="1">
      <c r="A734" s="34"/>
      <c r="B734" s="34"/>
      <c r="C734" s="34"/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  <c r="Z734" s="34"/>
    </row>
    <row r="735" ht="12.75" customHeight="1">
      <c r="A735" s="34"/>
      <c r="B735" s="34"/>
      <c r="C735" s="34"/>
      <c r="D735" s="34"/>
      <c r="E735" s="34"/>
      <c r="F735" s="34"/>
      <c r="G735" s="34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  <c r="Z735" s="34"/>
    </row>
    <row r="736" ht="12.75" customHeight="1">
      <c r="A736" s="34"/>
      <c r="B736" s="34"/>
      <c r="C736" s="34"/>
      <c r="D736" s="34"/>
      <c r="E736" s="34"/>
      <c r="F736" s="34"/>
      <c r="G736" s="34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  <c r="Z736" s="34"/>
    </row>
    <row r="737" ht="12.75" customHeight="1">
      <c r="A737" s="34"/>
      <c r="B737" s="34"/>
      <c r="C737" s="34"/>
      <c r="D737" s="34"/>
      <c r="E737" s="34"/>
      <c r="F737" s="34"/>
      <c r="G737" s="34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  <c r="Z737" s="34"/>
    </row>
    <row r="738" ht="12.75" customHeight="1">
      <c r="A738" s="34"/>
      <c r="B738" s="34"/>
      <c r="C738" s="34"/>
      <c r="D738" s="34"/>
      <c r="E738" s="34"/>
      <c r="F738" s="34"/>
      <c r="G738" s="34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  <c r="Z738" s="34"/>
    </row>
    <row r="739" ht="12.75" customHeight="1">
      <c r="A739" s="34"/>
      <c r="B739" s="34"/>
      <c r="C739" s="34"/>
      <c r="D739" s="34"/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</row>
    <row r="740" ht="12.75" customHeight="1">
      <c r="A740" s="34"/>
      <c r="B740" s="34"/>
      <c r="C740" s="34"/>
      <c r="D740" s="34"/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</row>
    <row r="741" ht="12.75" customHeight="1">
      <c r="A741" s="34"/>
      <c r="B741" s="34"/>
      <c r="C741" s="34"/>
      <c r="D741" s="34"/>
      <c r="E741" s="34"/>
      <c r="F741" s="34"/>
      <c r="G741" s="34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  <c r="Z741" s="34"/>
    </row>
    <row r="742" ht="12.75" customHeight="1">
      <c r="A742" s="34"/>
      <c r="B742" s="34"/>
      <c r="C742" s="34"/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  <c r="Z742" s="34"/>
    </row>
    <row r="743" ht="12.75" customHeight="1">
      <c r="A743" s="34"/>
      <c r="B743" s="34"/>
      <c r="C743" s="34"/>
      <c r="D743" s="34"/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  <c r="Z743" s="34"/>
    </row>
    <row r="744" ht="12.75" customHeight="1">
      <c r="A744" s="34"/>
      <c r="B744" s="34"/>
      <c r="C744" s="34"/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  <c r="Z744" s="34"/>
    </row>
    <row r="745" ht="12.75" customHeight="1">
      <c r="A745" s="34"/>
      <c r="B745" s="34"/>
      <c r="C745" s="34"/>
      <c r="D745" s="34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  <c r="Z745" s="34"/>
    </row>
    <row r="746" ht="12.75" customHeight="1">
      <c r="A746" s="34"/>
      <c r="B746" s="34"/>
      <c r="C746" s="34"/>
      <c r="D746" s="34"/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  <c r="Z746" s="34"/>
    </row>
    <row r="747" ht="12.75" customHeight="1">
      <c r="A747" s="34"/>
      <c r="B747" s="34"/>
      <c r="C747" s="34"/>
      <c r="D747" s="34"/>
      <c r="E747" s="34"/>
      <c r="F747" s="34"/>
      <c r="G747" s="34"/>
      <c r="H747" s="34"/>
      <c r="I747" s="34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  <c r="Z747" s="34"/>
    </row>
    <row r="748" ht="12.75" customHeight="1">
      <c r="A748" s="34"/>
      <c r="B748" s="34"/>
      <c r="C748" s="34"/>
      <c r="D748" s="34"/>
      <c r="E748" s="34"/>
      <c r="F748" s="34"/>
      <c r="G748" s="34"/>
      <c r="H748" s="34"/>
      <c r="I748" s="34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  <c r="Z748" s="34"/>
    </row>
    <row r="749" ht="12.75" customHeight="1">
      <c r="A749" s="34"/>
      <c r="B749" s="34"/>
      <c r="C749" s="34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  <c r="Z749" s="34"/>
    </row>
    <row r="750" ht="12.75" customHeight="1">
      <c r="A750" s="34"/>
      <c r="B750" s="34"/>
      <c r="C750" s="34"/>
      <c r="D750" s="34"/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  <c r="Z750" s="34"/>
    </row>
    <row r="751" ht="12.75" customHeight="1">
      <c r="A751" s="34"/>
      <c r="B751" s="34"/>
      <c r="C751" s="34"/>
      <c r="D751" s="34"/>
      <c r="E751" s="34"/>
      <c r="F751" s="34"/>
      <c r="G751" s="34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  <c r="Z751" s="34"/>
    </row>
    <row r="752" ht="12.75" customHeight="1">
      <c r="A752" s="34"/>
      <c r="B752" s="34"/>
      <c r="C752" s="34"/>
      <c r="D752" s="34"/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  <c r="Z752" s="34"/>
    </row>
    <row r="753" ht="12.75" customHeight="1">
      <c r="A753" s="34"/>
      <c r="B753" s="34"/>
      <c r="C753" s="34"/>
      <c r="D753" s="34"/>
      <c r="E753" s="34"/>
      <c r="F753" s="34"/>
      <c r="G753" s="34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  <c r="Z753" s="34"/>
    </row>
    <row r="754" ht="12.75" customHeight="1">
      <c r="A754" s="34"/>
      <c r="B754" s="34"/>
      <c r="C754" s="34"/>
      <c r="D754" s="34"/>
      <c r="E754" s="34"/>
      <c r="F754" s="34"/>
      <c r="G754" s="34"/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  <c r="Z754" s="34"/>
    </row>
    <row r="755" ht="12.75" customHeight="1">
      <c r="A755" s="34"/>
      <c r="B755" s="34"/>
      <c r="C755" s="34"/>
      <c r="D755" s="34"/>
      <c r="E755" s="34"/>
      <c r="F755" s="34"/>
      <c r="G755" s="34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  <c r="Z755" s="34"/>
    </row>
    <row r="756" ht="12.75" customHeight="1">
      <c r="A756" s="34"/>
      <c r="B756" s="34"/>
      <c r="C756" s="34"/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  <c r="Z756" s="34"/>
    </row>
    <row r="757" ht="12.75" customHeight="1">
      <c r="A757" s="34"/>
      <c r="B757" s="34"/>
      <c r="C757" s="34"/>
      <c r="D757" s="34"/>
      <c r="E757" s="34"/>
      <c r="F757" s="34"/>
      <c r="G757" s="34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  <c r="Z757" s="34"/>
    </row>
    <row r="758" ht="12.75" customHeight="1">
      <c r="A758" s="34"/>
      <c r="B758" s="34"/>
      <c r="C758" s="34"/>
      <c r="D758" s="34"/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  <c r="Z758" s="34"/>
    </row>
    <row r="759" ht="12.75" customHeight="1">
      <c r="A759" s="34"/>
      <c r="B759" s="34"/>
      <c r="C759" s="34"/>
      <c r="D759" s="34"/>
      <c r="E759" s="34"/>
      <c r="F759" s="34"/>
      <c r="G759" s="34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  <c r="Z759" s="34"/>
    </row>
    <row r="760" ht="12.75" customHeight="1">
      <c r="A760" s="34"/>
      <c r="B760" s="34"/>
      <c r="C760" s="34"/>
      <c r="D760" s="34"/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  <c r="Z760" s="34"/>
    </row>
    <row r="761" ht="12.75" customHeight="1">
      <c r="A761" s="34"/>
      <c r="B761" s="34"/>
      <c r="C761" s="34"/>
      <c r="D761" s="34"/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  <c r="Z761" s="34"/>
    </row>
    <row r="762" ht="12.75" customHeight="1">
      <c r="A762" s="34"/>
      <c r="B762" s="34"/>
      <c r="C762" s="34"/>
      <c r="D762" s="34"/>
      <c r="E762" s="34"/>
      <c r="F762" s="34"/>
      <c r="G762" s="34"/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  <c r="Z762" s="34"/>
    </row>
    <row r="763" ht="12.75" customHeight="1">
      <c r="A763" s="34"/>
      <c r="B763" s="34"/>
      <c r="C763" s="34"/>
      <c r="D763" s="34"/>
      <c r="E763" s="34"/>
      <c r="F763" s="34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  <c r="Z763" s="34"/>
    </row>
    <row r="764" ht="12.75" customHeight="1">
      <c r="A764" s="34"/>
      <c r="B764" s="34"/>
      <c r="C764" s="34"/>
      <c r="D764" s="34"/>
      <c r="E764" s="34"/>
      <c r="F764" s="34"/>
      <c r="G764" s="34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  <c r="Z764" s="34"/>
    </row>
    <row r="765" ht="12.75" customHeight="1">
      <c r="A765" s="34"/>
      <c r="B765" s="34"/>
      <c r="C765" s="34"/>
      <c r="D765" s="34"/>
      <c r="E765" s="34"/>
      <c r="F765" s="34"/>
      <c r="G765" s="34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  <c r="Z765" s="34"/>
    </row>
    <row r="766" ht="12.75" customHeight="1">
      <c r="A766" s="34"/>
      <c r="B766" s="34"/>
      <c r="C766" s="34"/>
      <c r="D766" s="34"/>
      <c r="E766" s="34"/>
      <c r="F766" s="34"/>
      <c r="G766" s="34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  <c r="Z766" s="34"/>
    </row>
    <row r="767" ht="12.75" customHeight="1">
      <c r="A767" s="34"/>
      <c r="B767" s="34"/>
      <c r="C767" s="34"/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  <c r="Z767" s="34"/>
    </row>
    <row r="768" ht="12.75" customHeight="1">
      <c r="A768" s="34"/>
      <c r="B768" s="34"/>
      <c r="C768" s="34"/>
      <c r="D768" s="34"/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  <c r="Z768" s="34"/>
    </row>
    <row r="769" ht="12.75" customHeight="1">
      <c r="A769" s="34"/>
      <c r="B769" s="34"/>
      <c r="C769" s="34"/>
      <c r="D769" s="34"/>
      <c r="E769" s="34"/>
      <c r="F769" s="34"/>
      <c r="G769" s="34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  <c r="Z769" s="34"/>
    </row>
    <row r="770" ht="12.75" customHeight="1">
      <c r="A770" s="34"/>
      <c r="B770" s="34"/>
      <c r="C770" s="34"/>
      <c r="D770" s="34"/>
      <c r="E770" s="34"/>
      <c r="F770" s="34"/>
      <c r="G770" s="34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  <c r="Z770" s="34"/>
    </row>
    <row r="771" ht="12.75" customHeight="1">
      <c r="A771" s="34"/>
      <c r="B771" s="34"/>
      <c r="C771" s="34"/>
      <c r="D771" s="34"/>
      <c r="E771" s="34"/>
      <c r="F771" s="34"/>
      <c r="G771" s="34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  <c r="Z771" s="34"/>
    </row>
    <row r="772" ht="12.75" customHeight="1">
      <c r="A772" s="34"/>
      <c r="B772" s="34"/>
      <c r="C772" s="34"/>
      <c r="D772" s="34"/>
      <c r="E772" s="34"/>
      <c r="F772" s="34"/>
      <c r="G772" s="34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  <c r="Z772" s="34"/>
    </row>
    <row r="773" ht="12.75" customHeight="1">
      <c r="A773" s="34"/>
      <c r="B773" s="34"/>
      <c r="C773" s="34"/>
      <c r="D773" s="34"/>
      <c r="E773" s="34"/>
      <c r="F773" s="34"/>
      <c r="G773" s="34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  <c r="Z773" s="34"/>
    </row>
    <row r="774" ht="12.75" customHeight="1">
      <c r="A774" s="34"/>
      <c r="B774" s="34"/>
      <c r="C774" s="34"/>
      <c r="D774" s="34"/>
      <c r="E774" s="34"/>
      <c r="F774" s="34"/>
      <c r="G774" s="34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  <c r="Z774" s="34"/>
    </row>
    <row r="775" ht="12.75" customHeight="1">
      <c r="A775" s="34"/>
      <c r="B775" s="34"/>
      <c r="C775" s="34"/>
      <c r="D775" s="34"/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  <c r="Z775" s="34"/>
    </row>
    <row r="776" ht="12.75" customHeight="1">
      <c r="A776" s="34"/>
      <c r="B776" s="34"/>
      <c r="C776" s="34"/>
      <c r="D776" s="34"/>
      <c r="E776" s="34"/>
      <c r="F776" s="34"/>
      <c r="G776" s="34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  <c r="Z776" s="34"/>
    </row>
    <row r="777" ht="12.75" customHeight="1">
      <c r="A777" s="34"/>
      <c r="B777" s="34"/>
      <c r="C777" s="34"/>
      <c r="D777" s="34"/>
      <c r="E777" s="34"/>
      <c r="F777" s="34"/>
      <c r="G777" s="34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  <c r="Z777" s="34"/>
    </row>
    <row r="778" ht="12.75" customHeight="1">
      <c r="A778" s="34"/>
      <c r="B778" s="34"/>
      <c r="C778" s="34"/>
      <c r="D778" s="34"/>
      <c r="E778" s="34"/>
      <c r="F778" s="34"/>
      <c r="G778" s="34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  <c r="Z778" s="34"/>
    </row>
    <row r="779" ht="12.75" customHeight="1">
      <c r="A779" s="34"/>
      <c r="B779" s="34"/>
      <c r="C779" s="34"/>
      <c r="D779" s="34"/>
      <c r="E779" s="34"/>
      <c r="F779" s="34"/>
      <c r="G779" s="34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  <c r="Z779" s="34"/>
    </row>
    <row r="780" ht="12.75" customHeight="1">
      <c r="A780" s="34"/>
      <c r="B780" s="34"/>
      <c r="C780" s="34"/>
      <c r="D780" s="34"/>
      <c r="E780" s="34"/>
      <c r="F780" s="34"/>
      <c r="G780" s="34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  <c r="Z780" s="34"/>
    </row>
    <row r="781" ht="12.75" customHeight="1">
      <c r="A781" s="34"/>
      <c r="B781" s="34"/>
      <c r="C781" s="34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  <c r="Z781" s="34"/>
    </row>
    <row r="782" ht="12.75" customHeight="1">
      <c r="A782" s="34"/>
      <c r="B782" s="34"/>
      <c r="C782" s="34"/>
      <c r="D782" s="34"/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  <c r="Z782" s="34"/>
    </row>
    <row r="783" ht="12.75" customHeight="1">
      <c r="A783" s="34"/>
      <c r="B783" s="34"/>
      <c r="C783" s="34"/>
      <c r="D783" s="34"/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  <c r="Z783" s="34"/>
    </row>
    <row r="784" ht="12.75" customHeight="1">
      <c r="A784" s="34"/>
      <c r="B784" s="34"/>
      <c r="C784" s="34"/>
      <c r="D784" s="34"/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  <c r="Z784" s="34"/>
    </row>
    <row r="785" ht="12.75" customHeight="1">
      <c r="A785" s="34"/>
      <c r="B785" s="34"/>
      <c r="C785" s="34"/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  <c r="Z785" s="34"/>
    </row>
    <row r="786" ht="12.75" customHeight="1">
      <c r="A786" s="34"/>
      <c r="B786" s="34"/>
      <c r="C786" s="34"/>
      <c r="D786" s="34"/>
      <c r="E786" s="34"/>
      <c r="F786" s="34"/>
      <c r="G786" s="34"/>
      <c r="H786" s="34"/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  <c r="Z786" s="34"/>
    </row>
    <row r="787" ht="12.75" customHeight="1">
      <c r="A787" s="34"/>
      <c r="B787" s="34"/>
      <c r="C787" s="34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  <c r="Z787" s="34"/>
    </row>
    <row r="788" ht="12.75" customHeight="1">
      <c r="A788" s="34"/>
      <c r="B788" s="34"/>
      <c r="C788" s="34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  <c r="Z788" s="34"/>
    </row>
    <row r="789" ht="12.75" customHeight="1">
      <c r="A789" s="34"/>
      <c r="B789" s="34"/>
      <c r="C789" s="34"/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  <c r="Z789" s="34"/>
    </row>
    <row r="790" ht="12.75" customHeight="1">
      <c r="A790" s="34"/>
      <c r="B790" s="34"/>
      <c r="C790" s="34"/>
      <c r="D790" s="34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  <c r="Z790" s="34"/>
    </row>
    <row r="791" ht="12.75" customHeight="1">
      <c r="A791" s="34"/>
      <c r="B791" s="34"/>
      <c r="C791" s="34"/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  <c r="Z791" s="34"/>
    </row>
    <row r="792" ht="12.75" customHeight="1">
      <c r="A792" s="34"/>
      <c r="B792" s="34"/>
      <c r="C792" s="34"/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  <c r="Z792" s="34"/>
    </row>
    <row r="793" ht="12.75" customHeight="1">
      <c r="A793" s="34"/>
      <c r="B793" s="34"/>
      <c r="C793" s="34"/>
      <c r="D793" s="34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  <c r="Z793" s="34"/>
    </row>
    <row r="794" ht="12.75" customHeight="1">
      <c r="A794" s="34"/>
      <c r="B794" s="34"/>
      <c r="C794" s="34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  <c r="Z794" s="34"/>
    </row>
    <row r="795" ht="12.75" customHeight="1">
      <c r="A795" s="34"/>
      <c r="B795" s="34"/>
      <c r="C795" s="34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  <c r="Z795" s="34"/>
    </row>
    <row r="796" ht="12.75" customHeight="1">
      <c r="A796" s="34"/>
      <c r="B796" s="34"/>
      <c r="C796" s="34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  <c r="Z796" s="34"/>
    </row>
    <row r="797" ht="12.75" customHeight="1">
      <c r="A797" s="34"/>
      <c r="B797" s="34"/>
      <c r="C797" s="34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  <c r="Z797" s="34"/>
    </row>
    <row r="798" ht="12.75" customHeight="1">
      <c r="A798" s="34"/>
      <c r="B798" s="34"/>
      <c r="C798" s="34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  <c r="Z798" s="34"/>
    </row>
    <row r="799" ht="12.75" customHeight="1">
      <c r="A799" s="34"/>
      <c r="B799" s="34"/>
      <c r="C799" s="34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  <c r="Z799" s="34"/>
    </row>
    <row r="800" ht="12.75" customHeight="1">
      <c r="A800" s="34"/>
      <c r="B800" s="34"/>
      <c r="C800" s="34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  <c r="Z800" s="34"/>
    </row>
    <row r="801" ht="12.75" customHeight="1">
      <c r="A801" s="34"/>
      <c r="B801" s="34"/>
      <c r="C801" s="34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  <c r="Z801" s="34"/>
    </row>
    <row r="802" ht="12.75" customHeight="1">
      <c r="A802" s="34"/>
      <c r="B802" s="34"/>
      <c r="C802" s="34"/>
      <c r="D802" s="34"/>
      <c r="E802" s="34"/>
      <c r="F802" s="34"/>
      <c r="G802" s="34"/>
      <c r="H802" s="34"/>
      <c r="I802" s="34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  <c r="Z802" s="34"/>
    </row>
    <row r="803" ht="12.75" customHeight="1">
      <c r="A803" s="34"/>
      <c r="B803" s="34"/>
      <c r="C803" s="34"/>
      <c r="D803" s="34"/>
      <c r="E803" s="34"/>
      <c r="F803" s="34"/>
      <c r="G803" s="34"/>
      <c r="H803" s="34"/>
      <c r="I803" s="34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  <c r="Z803" s="34"/>
    </row>
    <row r="804" ht="12.75" customHeight="1">
      <c r="A804" s="34"/>
      <c r="B804" s="34"/>
      <c r="C804" s="34"/>
      <c r="D804" s="34"/>
      <c r="E804" s="34"/>
      <c r="F804" s="34"/>
      <c r="G804" s="34"/>
      <c r="H804" s="34"/>
      <c r="I804" s="34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  <c r="Z804" s="34"/>
    </row>
    <row r="805" ht="12.75" customHeight="1">
      <c r="A805" s="34"/>
      <c r="B805" s="34"/>
      <c r="C805" s="34"/>
      <c r="D805" s="34"/>
      <c r="E805" s="34"/>
      <c r="F805" s="34"/>
      <c r="G805" s="34"/>
      <c r="H805" s="34"/>
      <c r="I805" s="34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  <c r="Z805" s="34"/>
    </row>
    <row r="806" ht="12.75" customHeight="1">
      <c r="A806" s="34"/>
      <c r="B806" s="34"/>
      <c r="C806" s="34"/>
      <c r="D806" s="34"/>
      <c r="E806" s="34"/>
      <c r="F806" s="34"/>
      <c r="G806" s="34"/>
      <c r="H806" s="34"/>
      <c r="I806" s="34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  <c r="Z806" s="34"/>
    </row>
    <row r="807" ht="12.75" customHeight="1">
      <c r="A807" s="34"/>
      <c r="B807" s="34"/>
      <c r="C807" s="34"/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  <c r="Z807" s="34"/>
    </row>
    <row r="808" ht="12.75" customHeight="1">
      <c r="A808" s="34"/>
      <c r="B808" s="34"/>
      <c r="C808" s="34"/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  <c r="Z808" s="34"/>
    </row>
    <row r="809" ht="12.75" customHeight="1">
      <c r="A809" s="34"/>
      <c r="B809" s="34"/>
      <c r="C809" s="34"/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  <c r="Z809" s="34"/>
    </row>
    <row r="810" ht="12.75" customHeight="1">
      <c r="A810" s="34"/>
      <c r="B810" s="34"/>
      <c r="C810" s="34"/>
      <c r="D810" s="34"/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  <c r="Z810" s="34"/>
    </row>
    <row r="811" ht="12.75" customHeight="1">
      <c r="A811" s="34"/>
      <c r="B811" s="34"/>
      <c r="C811" s="34"/>
      <c r="D811" s="34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  <c r="Z811" s="34"/>
    </row>
    <row r="812" ht="12.75" customHeight="1">
      <c r="A812" s="34"/>
      <c r="B812" s="34"/>
      <c r="C812" s="34"/>
      <c r="D812" s="34"/>
      <c r="E812" s="34"/>
      <c r="F812" s="34"/>
      <c r="G812" s="34"/>
      <c r="H812" s="34"/>
      <c r="I812" s="34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  <c r="Z812" s="34"/>
    </row>
    <row r="813" ht="12.75" customHeight="1">
      <c r="A813" s="34"/>
      <c r="B813" s="34"/>
      <c r="C813" s="34"/>
      <c r="D813" s="34"/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  <c r="Z813" s="34"/>
    </row>
    <row r="814" ht="12.75" customHeight="1">
      <c r="A814" s="34"/>
      <c r="B814" s="34"/>
      <c r="C814" s="34"/>
      <c r="D814" s="34"/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  <c r="Z814" s="34"/>
    </row>
    <row r="815" ht="12.75" customHeight="1">
      <c r="A815" s="34"/>
      <c r="B815" s="34"/>
      <c r="C815" s="34"/>
      <c r="D815" s="34"/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  <c r="Z815" s="34"/>
    </row>
    <row r="816" ht="12.75" customHeight="1">
      <c r="A816" s="34"/>
      <c r="B816" s="34"/>
      <c r="C816" s="34"/>
      <c r="D816" s="34"/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  <c r="Z816" s="34"/>
    </row>
    <row r="817" ht="12.75" customHeight="1">
      <c r="A817" s="34"/>
      <c r="B817" s="34"/>
      <c r="C817" s="34"/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  <c r="Z817" s="34"/>
    </row>
    <row r="818" ht="12.75" customHeight="1">
      <c r="A818" s="34"/>
      <c r="B818" s="34"/>
      <c r="C818" s="34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  <c r="Z818" s="34"/>
    </row>
    <row r="819" ht="12.75" customHeight="1">
      <c r="A819" s="34"/>
      <c r="B819" s="34"/>
      <c r="C819" s="34"/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  <c r="Z819" s="34"/>
    </row>
    <row r="820" ht="12.75" customHeight="1">
      <c r="A820" s="34"/>
      <c r="B820" s="34"/>
      <c r="C820" s="34"/>
      <c r="D820" s="34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  <c r="Z820" s="34"/>
    </row>
    <row r="821" ht="12.75" customHeight="1">
      <c r="A821" s="34"/>
      <c r="B821" s="34"/>
      <c r="C821" s="34"/>
      <c r="D821" s="34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  <c r="Z821" s="34"/>
    </row>
    <row r="822" ht="12.75" customHeight="1">
      <c r="A822" s="34"/>
      <c r="B822" s="34"/>
      <c r="C822" s="34"/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  <c r="Z822" s="34"/>
    </row>
    <row r="823" ht="12.75" customHeight="1">
      <c r="A823" s="34"/>
      <c r="B823" s="34"/>
      <c r="C823" s="34"/>
      <c r="D823" s="34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  <c r="Z823" s="34"/>
    </row>
    <row r="824" ht="12.75" customHeight="1">
      <c r="A824" s="34"/>
      <c r="B824" s="34"/>
      <c r="C824" s="34"/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  <c r="Z824" s="34"/>
    </row>
    <row r="825" ht="12.75" customHeight="1">
      <c r="A825" s="34"/>
      <c r="B825" s="34"/>
      <c r="C825" s="34"/>
      <c r="D825" s="34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  <c r="Z825" s="34"/>
    </row>
    <row r="826" ht="12.75" customHeight="1">
      <c r="A826" s="34"/>
      <c r="B826" s="34"/>
      <c r="C826" s="34"/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  <c r="Z826" s="34"/>
    </row>
    <row r="827" ht="12.75" customHeight="1">
      <c r="A827" s="34"/>
      <c r="B827" s="34"/>
      <c r="C827" s="34"/>
      <c r="D827" s="34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  <c r="Z827" s="34"/>
    </row>
    <row r="828" ht="12.75" customHeight="1">
      <c r="A828" s="34"/>
      <c r="B828" s="34"/>
      <c r="C828" s="34"/>
      <c r="D828" s="34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  <c r="Z828" s="34"/>
    </row>
    <row r="829" ht="12.75" customHeight="1">
      <c r="A829" s="34"/>
      <c r="B829" s="34"/>
      <c r="C829" s="34"/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  <c r="Z829" s="34"/>
    </row>
    <row r="830" ht="12.75" customHeight="1">
      <c r="A830" s="34"/>
      <c r="B830" s="34"/>
      <c r="C830" s="34"/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  <c r="Z830" s="34"/>
    </row>
    <row r="831" ht="12.75" customHeight="1">
      <c r="A831" s="34"/>
      <c r="B831" s="34"/>
      <c r="C831" s="34"/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  <c r="Z831" s="34"/>
    </row>
    <row r="832" ht="12.75" customHeight="1">
      <c r="A832" s="34"/>
      <c r="B832" s="34"/>
      <c r="C832" s="34"/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  <c r="Z832" s="34"/>
    </row>
    <row r="833" ht="12.75" customHeight="1">
      <c r="A833" s="34"/>
      <c r="B833" s="34"/>
      <c r="C833" s="34"/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  <c r="Z833" s="34"/>
    </row>
    <row r="834" ht="12.75" customHeight="1">
      <c r="A834" s="34"/>
      <c r="B834" s="34"/>
      <c r="C834" s="34"/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  <c r="Z834" s="34"/>
    </row>
    <row r="835" ht="12.75" customHeight="1">
      <c r="A835" s="34"/>
      <c r="B835" s="34"/>
      <c r="C835" s="34"/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  <c r="Z835" s="34"/>
    </row>
    <row r="836" ht="12.75" customHeight="1">
      <c r="A836" s="34"/>
      <c r="B836" s="34"/>
      <c r="C836" s="34"/>
      <c r="D836" s="34"/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  <c r="Z836" s="34"/>
    </row>
    <row r="837" ht="12.75" customHeight="1">
      <c r="A837" s="34"/>
      <c r="B837" s="34"/>
      <c r="C837" s="34"/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  <c r="Z837" s="34"/>
    </row>
    <row r="838" ht="12.75" customHeight="1">
      <c r="A838" s="34"/>
      <c r="B838" s="34"/>
      <c r="C838" s="34"/>
      <c r="D838" s="34"/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  <c r="Z838" s="34"/>
    </row>
    <row r="839" ht="12.75" customHeight="1">
      <c r="A839" s="34"/>
      <c r="B839" s="34"/>
      <c r="C839" s="34"/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  <c r="Z839" s="34"/>
    </row>
    <row r="840" ht="12.75" customHeight="1">
      <c r="A840" s="34"/>
      <c r="B840" s="34"/>
      <c r="C840" s="34"/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  <c r="Z840" s="34"/>
    </row>
    <row r="841" ht="12.75" customHeight="1">
      <c r="A841" s="34"/>
      <c r="B841" s="34"/>
      <c r="C841" s="34"/>
      <c r="D841" s="34"/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  <c r="Z841" s="34"/>
    </row>
    <row r="842" ht="12.75" customHeight="1">
      <c r="A842" s="34"/>
      <c r="B842" s="34"/>
      <c r="C842" s="34"/>
      <c r="D842" s="34"/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  <c r="Z842" s="34"/>
    </row>
    <row r="843" ht="12.75" customHeight="1">
      <c r="A843" s="34"/>
      <c r="B843" s="34"/>
      <c r="C843" s="34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  <c r="Z843" s="34"/>
    </row>
    <row r="844" ht="12.75" customHeight="1">
      <c r="A844" s="34"/>
      <c r="B844" s="34"/>
      <c r="C844" s="34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  <c r="Z844" s="34"/>
    </row>
    <row r="845" ht="12.75" customHeight="1">
      <c r="A845" s="34"/>
      <c r="B845" s="34"/>
      <c r="C845" s="34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  <c r="Z845" s="34"/>
    </row>
    <row r="846" ht="12.75" customHeight="1">
      <c r="A846" s="34"/>
      <c r="B846" s="34"/>
      <c r="C846" s="34"/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  <c r="Z846" s="34"/>
    </row>
    <row r="847" ht="12.75" customHeight="1">
      <c r="A847" s="34"/>
      <c r="B847" s="34"/>
      <c r="C847" s="34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  <c r="Z847" s="34"/>
    </row>
    <row r="848" ht="12.75" customHeight="1">
      <c r="A848" s="34"/>
      <c r="B848" s="34"/>
      <c r="C848" s="34"/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  <c r="Z848" s="34"/>
    </row>
    <row r="849" ht="12.75" customHeight="1">
      <c r="A849" s="34"/>
      <c r="B849" s="34"/>
      <c r="C849" s="34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  <c r="Z849" s="34"/>
    </row>
    <row r="850" ht="12.75" customHeight="1">
      <c r="A850" s="34"/>
      <c r="B850" s="34"/>
      <c r="C850" s="34"/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  <c r="Z850" s="34"/>
    </row>
    <row r="851" ht="12.75" customHeight="1">
      <c r="A851" s="34"/>
      <c r="B851" s="34"/>
      <c r="C851" s="34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  <c r="Z851" s="34"/>
    </row>
    <row r="852" ht="12.75" customHeight="1">
      <c r="A852" s="34"/>
      <c r="B852" s="34"/>
      <c r="C852" s="34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  <c r="Z852" s="34"/>
    </row>
    <row r="853" ht="12.75" customHeight="1">
      <c r="A853" s="34"/>
      <c r="B853" s="34"/>
      <c r="C853" s="34"/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  <c r="Z853" s="34"/>
    </row>
    <row r="854" ht="12.75" customHeight="1">
      <c r="A854" s="34"/>
      <c r="B854" s="34"/>
      <c r="C854" s="34"/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  <c r="Z854" s="34"/>
    </row>
    <row r="855" ht="12.75" customHeight="1">
      <c r="A855" s="34"/>
      <c r="B855" s="34"/>
      <c r="C855" s="34"/>
      <c r="D855" s="34"/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  <c r="Z855" s="34"/>
    </row>
    <row r="856" ht="12.75" customHeight="1">
      <c r="A856" s="34"/>
      <c r="B856" s="34"/>
      <c r="C856" s="34"/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  <c r="Z856" s="34"/>
    </row>
    <row r="857" ht="12.75" customHeight="1">
      <c r="A857" s="34"/>
      <c r="B857" s="34"/>
      <c r="C857" s="34"/>
      <c r="D857" s="34"/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  <c r="Z857" s="34"/>
    </row>
    <row r="858" ht="12.75" customHeight="1">
      <c r="A858" s="34"/>
      <c r="B858" s="34"/>
      <c r="C858" s="34"/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  <c r="Z858" s="34"/>
    </row>
    <row r="859" ht="12.75" customHeight="1">
      <c r="A859" s="34"/>
      <c r="B859" s="34"/>
      <c r="C859" s="34"/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  <c r="Z859" s="34"/>
    </row>
    <row r="860" ht="12.75" customHeight="1">
      <c r="A860" s="34"/>
      <c r="B860" s="34"/>
      <c r="C860" s="34"/>
      <c r="D860" s="34"/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  <c r="Z860" s="34"/>
    </row>
    <row r="861" ht="12.75" customHeight="1">
      <c r="A861" s="34"/>
      <c r="B861" s="34"/>
      <c r="C861" s="34"/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  <c r="Z861" s="34"/>
    </row>
    <row r="862" ht="12.75" customHeight="1">
      <c r="A862" s="34"/>
      <c r="B862" s="34"/>
      <c r="C862" s="34"/>
      <c r="D862" s="34"/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  <c r="Z862" s="34"/>
    </row>
    <row r="863" ht="12.75" customHeight="1">
      <c r="A863" s="34"/>
      <c r="B863" s="34"/>
      <c r="C863" s="34"/>
      <c r="D863" s="34"/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  <c r="Z863" s="34"/>
    </row>
    <row r="864" ht="12.75" customHeight="1">
      <c r="A864" s="34"/>
      <c r="B864" s="34"/>
      <c r="C864" s="34"/>
      <c r="D864" s="34"/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  <c r="Z864" s="34"/>
    </row>
    <row r="865" ht="12.75" customHeight="1">
      <c r="A865" s="34"/>
      <c r="B865" s="34"/>
      <c r="C865" s="34"/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  <c r="Z865" s="34"/>
    </row>
    <row r="866" ht="12.75" customHeight="1">
      <c r="A866" s="34"/>
      <c r="B866" s="34"/>
      <c r="C866" s="34"/>
      <c r="D866" s="34"/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  <c r="Z866" s="34"/>
    </row>
    <row r="867" ht="12.75" customHeight="1">
      <c r="A867" s="34"/>
      <c r="B867" s="34"/>
      <c r="C867" s="34"/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  <c r="Z867" s="34"/>
    </row>
    <row r="868" ht="12.75" customHeight="1">
      <c r="A868" s="34"/>
      <c r="B868" s="34"/>
      <c r="C868" s="34"/>
      <c r="D868" s="34"/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  <c r="Z868" s="34"/>
    </row>
    <row r="869" ht="12.75" customHeight="1">
      <c r="A869" s="34"/>
      <c r="B869" s="34"/>
      <c r="C869" s="34"/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  <c r="Z869" s="34"/>
    </row>
    <row r="870" ht="12.75" customHeight="1">
      <c r="A870" s="34"/>
      <c r="B870" s="34"/>
      <c r="C870" s="34"/>
      <c r="D870" s="34"/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  <c r="Z870" s="34"/>
    </row>
    <row r="871" ht="12.75" customHeight="1">
      <c r="A871" s="34"/>
      <c r="B871" s="34"/>
      <c r="C871" s="34"/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  <c r="Z871" s="34"/>
    </row>
    <row r="872" ht="12.75" customHeight="1">
      <c r="A872" s="34"/>
      <c r="B872" s="34"/>
      <c r="C872" s="34"/>
      <c r="D872" s="34"/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  <c r="Z872" s="34"/>
    </row>
    <row r="873" ht="12.75" customHeight="1">
      <c r="A873" s="34"/>
      <c r="B873" s="34"/>
      <c r="C873" s="34"/>
      <c r="D873" s="34"/>
      <c r="E873" s="34"/>
      <c r="F873" s="34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  <c r="Z873" s="34"/>
    </row>
    <row r="874" ht="12.75" customHeight="1">
      <c r="A874" s="34"/>
      <c r="B874" s="34"/>
      <c r="C874" s="34"/>
      <c r="D874" s="34"/>
      <c r="E874" s="34"/>
      <c r="F874" s="34"/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  <c r="Z874" s="34"/>
    </row>
    <row r="875" ht="12.75" customHeight="1">
      <c r="A875" s="34"/>
      <c r="B875" s="34"/>
      <c r="C875" s="34"/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  <c r="Z875" s="34"/>
    </row>
    <row r="876" ht="12.75" customHeight="1">
      <c r="A876" s="34"/>
      <c r="B876" s="34"/>
      <c r="C876" s="34"/>
      <c r="D876" s="34"/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  <c r="Z876" s="34"/>
    </row>
    <row r="877" ht="12.75" customHeight="1">
      <c r="A877" s="34"/>
      <c r="B877" s="34"/>
      <c r="C877" s="34"/>
      <c r="D877" s="34"/>
      <c r="E877" s="34"/>
      <c r="F877" s="34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  <c r="Z877" s="34"/>
    </row>
    <row r="878" ht="12.75" customHeight="1">
      <c r="A878" s="34"/>
      <c r="B878" s="34"/>
      <c r="C878" s="34"/>
      <c r="D878" s="34"/>
      <c r="E878" s="34"/>
      <c r="F878" s="34"/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4"/>
      <c r="Z878" s="34"/>
    </row>
    <row r="879" ht="12.75" customHeight="1">
      <c r="A879" s="34"/>
      <c r="B879" s="34"/>
      <c r="C879" s="34"/>
      <c r="D879" s="34"/>
      <c r="E879" s="34"/>
      <c r="F879" s="34"/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  <c r="Z879" s="34"/>
    </row>
    <row r="880" ht="12.75" customHeight="1">
      <c r="A880" s="34"/>
      <c r="B880" s="34"/>
      <c r="C880" s="34"/>
      <c r="D880" s="34"/>
      <c r="E880" s="34"/>
      <c r="F880" s="34"/>
      <c r="G880" s="34"/>
      <c r="H880" s="34"/>
      <c r="I880" s="34"/>
      <c r="J880" s="34"/>
      <c r="K880" s="34"/>
      <c r="L880" s="34"/>
      <c r="M880" s="34"/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4"/>
      <c r="Z880" s="34"/>
    </row>
    <row r="881" ht="12.75" customHeight="1">
      <c r="A881" s="34"/>
      <c r="B881" s="34"/>
      <c r="C881" s="34"/>
      <c r="D881" s="34"/>
      <c r="E881" s="34"/>
      <c r="F881" s="34"/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4"/>
      <c r="Z881" s="34"/>
    </row>
    <row r="882" ht="12.75" customHeight="1">
      <c r="A882" s="34"/>
      <c r="B882" s="34"/>
      <c r="C882" s="34"/>
      <c r="D882" s="34"/>
      <c r="E882" s="34"/>
      <c r="F882" s="34"/>
      <c r="G882" s="34"/>
      <c r="H882" s="34"/>
      <c r="I882" s="34"/>
      <c r="J882" s="34"/>
      <c r="K882" s="34"/>
      <c r="L882" s="34"/>
      <c r="M882" s="34"/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4"/>
      <c r="Z882" s="34"/>
    </row>
    <row r="883" ht="12.75" customHeight="1">
      <c r="A883" s="34"/>
      <c r="B883" s="34"/>
      <c r="C883" s="34"/>
      <c r="D883" s="34"/>
      <c r="E883" s="34"/>
      <c r="F883" s="34"/>
      <c r="G883" s="34"/>
      <c r="H883" s="34"/>
      <c r="I883" s="34"/>
      <c r="J883" s="34"/>
      <c r="K883" s="34"/>
      <c r="L883" s="34"/>
      <c r="M883" s="34"/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4"/>
      <c r="Z883" s="34"/>
    </row>
    <row r="884" ht="12.75" customHeight="1">
      <c r="A884" s="34"/>
      <c r="B884" s="34"/>
      <c r="C884" s="34"/>
      <c r="D884" s="34"/>
      <c r="E884" s="34"/>
      <c r="F884" s="34"/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4"/>
      <c r="Z884" s="34"/>
    </row>
    <row r="885" ht="12.75" customHeight="1">
      <c r="A885" s="34"/>
      <c r="B885" s="34"/>
      <c r="C885" s="34"/>
      <c r="D885" s="34"/>
      <c r="E885" s="34"/>
      <c r="F885" s="34"/>
      <c r="G885" s="34"/>
      <c r="H885" s="34"/>
      <c r="I885" s="34"/>
      <c r="J885" s="34"/>
      <c r="K885" s="34"/>
      <c r="L885" s="34"/>
      <c r="M885" s="34"/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4"/>
      <c r="Z885" s="34"/>
    </row>
    <row r="886" ht="12.75" customHeight="1">
      <c r="A886" s="34"/>
      <c r="B886" s="34"/>
      <c r="C886" s="34"/>
      <c r="D886" s="34"/>
      <c r="E886" s="34"/>
      <c r="F886" s="34"/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34"/>
      <c r="R886" s="34"/>
      <c r="S886" s="34"/>
      <c r="T886" s="34"/>
      <c r="U886" s="34"/>
      <c r="V886" s="34"/>
      <c r="W886" s="34"/>
      <c r="X886" s="34"/>
      <c r="Y886" s="34"/>
      <c r="Z886" s="34"/>
    </row>
    <row r="887" ht="12.75" customHeight="1">
      <c r="A887" s="34"/>
      <c r="B887" s="34"/>
      <c r="C887" s="34"/>
      <c r="D887" s="34"/>
      <c r="E887" s="34"/>
      <c r="F887" s="34"/>
      <c r="G887" s="34"/>
      <c r="H887" s="34"/>
      <c r="I887" s="34"/>
      <c r="J887" s="34"/>
      <c r="K887" s="34"/>
      <c r="L887" s="34"/>
      <c r="M887" s="34"/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4"/>
      <c r="Z887" s="34"/>
    </row>
    <row r="888" ht="12.75" customHeight="1">
      <c r="A888" s="34"/>
      <c r="B888" s="34"/>
      <c r="C888" s="34"/>
      <c r="D888" s="34"/>
      <c r="E888" s="34"/>
      <c r="F888" s="34"/>
      <c r="G888" s="34"/>
      <c r="H888" s="34"/>
      <c r="I888" s="34"/>
      <c r="J888" s="34"/>
      <c r="K888" s="34"/>
      <c r="L888" s="34"/>
      <c r="M888" s="34"/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4"/>
      <c r="Z888" s="34"/>
    </row>
    <row r="889" ht="12.75" customHeight="1">
      <c r="A889" s="34"/>
      <c r="B889" s="34"/>
      <c r="C889" s="34"/>
      <c r="D889" s="34"/>
      <c r="E889" s="34"/>
      <c r="F889" s="34"/>
      <c r="G889" s="34"/>
      <c r="H889" s="34"/>
      <c r="I889" s="34"/>
      <c r="J889" s="34"/>
      <c r="K889" s="34"/>
      <c r="L889" s="34"/>
      <c r="M889" s="34"/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4"/>
      <c r="Z889" s="34"/>
    </row>
    <row r="890" ht="12.75" customHeight="1">
      <c r="A890" s="34"/>
      <c r="B890" s="34"/>
      <c r="C890" s="34"/>
      <c r="D890" s="34"/>
      <c r="E890" s="34"/>
      <c r="F890" s="34"/>
      <c r="G890" s="34"/>
      <c r="H890" s="34"/>
      <c r="I890" s="34"/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  <c r="U890" s="34"/>
      <c r="V890" s="34"/>
      <c r="W890" s="34"/>
      <c r="X890" s="34"/>
      <c r="Y890" s="34"/>
      <c r="Z890" s="34"/>
    </row>
    <row r="891" ht="12.75" customHeight="1">
      <c r="A891" s="34"/>
      <c r="B891" s="34"/>
      <c r="C891" s="34"/>
      <c r="D891" s="34"/>
      <c r="E891" s="34"/>
      <c r="F891" s="34"/>
      <c r="G891" s="34"/>
      <c r="H891" s="34"/>
      <c r="I891" s="34"/>
      <c r="J891" s="34"/>
      <c r="K891" s="34"/>
      <c r="L891" s="34"/>
      <c r="M891" s="34"/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4"/>
      <c r="Z891" s="34"/>
    </row>
    <row r="892" ht="12.75" customHeight="1">
      <c r="A892" s="34"/>
      <c r="B892" s="34"/>
      <c r="C892" s="34"/>
      <c r="D892" s="34"/>
      <c r="E892" s="34"/>
      <c r="F892" s="34"/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34"/>
      <c r="R892" s="34"/>
      <c r="S892" s="34"/>
      <c r="T892" s="34"/>
      <c r="U892" s="34"/>
      <c r="V892" s="34"/>
      <c r="W892" s="34"/>
      <c r="X892" s="34"/>
      <c r="Y892" s="34"/>
      <c r="Z892" s="34"/>
    </row>
    <row r="893" ht="12.75" customHeight="1">
      <c r="A893" s="34"/>
      <c r="B893" s="34"/>
      <c r="C893" s="34"/>
      <c r="D893" s="34"/>
      <c r="E893" s="34"/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  <c r="R893" s="34"/>
      <c r="S893" s="34"/>
      <c r="T893" s="34"/>
      <c r="U893" s="34"/>
      <c r="V893" s="34"/>
      <c r="W893" s="34"/>
      <c r="X893" s="34"/>
      <c r="Y893" s="34"/>
      <c r="Z893" s="34"/>
    </row>
    <row r="894" ht="12.75" customHeight="1">
      <c r="A894" s="34"/>
      <c r="B894" s="34"/>
      <c r="C894" s="34"/>
      <c r="D894" s="34"/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4"/>
      <c r="Z894" s="34"/>
    </row>
    <row r="895" ht="12.75" customHeight="1">
      <c r="A895" s="34"/>
      <c r="B895" s="34"/>
      <c r="C895" s="34"/>
      <c r="D895" s="34"/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34"/>
      <c r="R895" s="34"/>
      <c r="S895" s="34"/>
      <c r="T895" s="34"/>
      <c r="U895" s="34"/>
      <c r="V895" s="34"/>
      <c r="W895" s="34"/>
      <c r="X895" s="34"/>
      <c r="Y895" s="34"/>
      <c r="Z895" s="34"/>
    </row>
    <row r="896" ht="12.75" customHeight="1">
      <c r="A896" s="34"/>
      <c r="B896" s="34"/>
      <c r="C896" s="34"/>
      <c r="D896" s="34"/>
      <c r="E896" s="34"/>
      <c r="F896" s="34"/>
      <c r="G896" s="34"/>
      <c r="H896" s="34"/>
      <c r="I896" s="34"/>
      <c r="J896" s="34"/>
      <c r="K896" s="34"/>
      <c r="L896" s="34"/>
      <c r="M896" s="34"/>
      <c r="N896" s="34"/>
      <c r="O896" s="34"/>
      <c r="P896" s="34"/>
      <c r="Q896" s="34"/>
      <c r="R896" s="34"/>
      <c r="S896" s="34"/>
      <c r="T896" s="34"/>
      <c r="U896" s="34"/>
      <c r="V896" s="34"/>
      <c r="W896" s="34"/>
      <c r="X896" s="34"/>
      <c r="Y896" s="34"/>
      <c r="Z896" s="34"/>
    </row>
    <row r="897" ht="12.75" customHeight="1">
      <c r="A897" s="34"/>
      <c r="B897" s="34"/>
      <c r="C897" s="34"/>
      <c r="D897" s="34"/>
      <c r="E897" s="34"/>
      <c r="F897" s="34"/>
      <c r="G897" s="34"/>
      <c r="H897" s="34"/>
      <c r="I897" s="34"/>
      <c r="J897" s="34"/>
      <c r="K897" s="34"/>
      <c r="L897" s="34"/>
      <c r="M897" s="34"/>
      <c r="N897" s="34"/>
      <c r="O897" s="34"/>
      <c r="P897" s="34"/>
      <c r="Q897" s="34"/>
      <c r="R897" s="34"/>
      <c r="S897" s="34"/>
      <c r="T897" s="34"/>
      <c r="U897" s="34"/>
      <c r="V897" s="34"/>
      <c r="W897" s="34"/>
      <c r="X897" s="34"/>
      <c r="Y897" s="34"/>
      <c r="Z897" s="34"/>
    </row>
    <row r="898" ht="12.75" customHeight="1">
      <c r="A898" s="34"/>
      <c r="B898" s="34"/>
      <c r="C898" s="34"/>
      <c r="D898" s="34"/>
      <c r="E898" s="34"/>
      <c r="F898" s="34"/>
      <c r="G898" s="34"/>
      <c r="H898" s="34"/>
      <c r="I898" s="34"/>
      <c r="J898" s="34"/>
      <c r="K898" s="34"/>
      <c r="L898" s="34"/>
      <c r="M898" s="34"/>
      <c r="N898" s="34"/>
      <c r="O898" s="34"/>
      <c r="P898" s="34"/>
      <c r="Q898" s="34"/>
      <c r="R898" s="34"/>
      <c r="S898" s="34"/>
      <c r="T898" s="34"/>
      <c r="U898" s="34"/>
      <c r="V898" s="34"/>
      <c r="W898" s="34"/>
      <c r="X898" s="34"/>
      <c r="Y898" s="34"/>
      <c r="Z898" s="34"/>
    </row>
    <row r="899" ht="12.75" customHeight="1">
      <c r="A899" s="34"/>
      <c r="B899" s="34"/>
      <c r="C899" s="34"/>
      <c r="D899" s="34"/>
      <c r="E899" s="34"/>
      <c r="F899" s="34"/>
      <c r="G899" s="34"/>
      <c r="H899" s="34"/>
      <c r="I899" s="34"/>
      <c r="J899" s="34"/>
      <c r="K899" s="34"/>
      <c r="L899" s="34"/>
      <c r="M899" s="34"/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4"/>
      <c r="Z899" s="34"/>
    </row>
    <row r="900" ht="12.75" customHeight="1">
      <c r="A900" s="34"/>
      <c r="B900" s="34"/>
      <c r="C900" s="34"/>
      <c r="D900" s="34"/>
      <c r="E900" s="34"/>
      <c r="F900" s="34"/>
      <c r="G900" s="34"/>
      <c r="H900" s="34"/>
      <c r="I900" s="34"/>
      <c r="J900" s="34"/>
      <c r="K900" s="34"/>
      <c r="L900" s="34"/>
      <c r="M900" s="34"/>
      <c r="N900" s="34"/>
      <c r="O900" s="34"/>
      <c r="P900" s="34"/>
      <c r="Q900" s="34"/>
      <c r="R900" s="34"/>
      <c r="S900" s="34"/>
      <c r="T900" s="34"/>
      <c r="U900" s="34"/>
      <c r="V900" s="34"/>
      <c r="W900" s="34"/>
      <c r="X900" s="34"/>
      <c r="Y900" s="34"/>
      <c r="Z900" s="34"/>
    </row>
    <row r="901" ht="12.75" customHeight="1">
      <c r="A901" s="34"/>
      <c r="B901" s="34"/>
      <c r="C901" s="34"/>
      <c r="D901" s="34"/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O901" s="34"/>
      <c r="P901" s="34"/>
      <c r="Q901" s="34"/>
      <c r="R901" s="34"/>
      <c r="S901" s="34"/>
      <c r="T901" s="34"/>
      <c r="U901" s="34"/>
      <c r="V901" s="34"/>
      <c r="W901" s="34"/>
      <c r="X901" s="34"/>
      <c r="Y901" s="34"/>
      <c r="Z901" s="34"/>
    </row>
    <row r="902" ht="12.75" customHeight="1">
      <c r="A902" s="34"/>
      <c r="B902" s="34"/>
      <c r="C902" s="34"/>
      <c r="D902" s="34"/>
      <c r="E902" s="34"/>
      <c r="F902" s="34"/>
      <c r="G902" s="34"/>
      <c r="H902" s="34"/>
      <c r="I902" s="34"/>
      <c r="J902" s="34"/>
      <c r="K902" s="34"/>
      <c r="L902" s="34"/>
      <c r="M902" s="34"/>
      <c r="N902" s="34"/>
      <c r="O902" s="34"/>
      <c r="P902" s="34"/>
      <c r="Q902" s="34"/>
      <c r="R902" s="34"/>
      <c r="S902" s="34"/>
      <c r="T902" s="34"/>
      <c r="U902" s="34"/>
      <c r="V902" s="34"/>
      <c r="W902" s="34"/>
      <c r="X902" s="34"/>
      <c r="Y902" s="34"/>
      <c r="Z902" s="34"/>
    </row>
    <row r="903" ht="12.75" customHeight="1">
      <c r="A903" s="34"/>
      <c r="B903" s="34"/>
      <c r="C903" s="34"/>
      <c r="D903" s="34"/>
      <c r="E903" s="34"/>
      <c r="F903" s="34"/>
      <c r="G903" s="34"/>
      <c r="H903" s="34"/>
      <c r="I903" s="34"/>
      <c r="J903" s="34"/>
      <c r="K903" s="34"/>
      <c r="L903" s="34"/>
      <c r="M903" s="34"/>
      <c r="N903" s="34"/>
      <c r="O903" s="34"/>
      <c r="P903" s="34"/>
      <c r="Q903" s="34"/>
      <c r="R903" s="34"/>
      <c r="S903" s="34"/>
      <c r="T903" s="34"/>
      <c r="U903" s="34"/>
      <c r="V903" s="34"/>
      <c r="W903" s="34"/>
      <c r="X903" s="34"/>
      <c r="Y903" s="34"/>
      <c r="Z903" s="34"/>
    </row>
    <row r="904" ht="12.75" customHeight="1">
      <c r="A904" s="34"/>
      <c r="B904" s="34"/>
      <c r="C904" s="34"/>
      <c r="D904" s="34"/>
      <c r="E904" s="34"/>
      <c r="F904" s="34"/>
      <c r="G904" s="34"/>
      <c r="H904" s="34"/>
      <c r="I904" s="34"/>
      <c r="J904" s="34"/>
      <c r="K904" s="34"/>
      <c r="L904" s="34"/>
      <c r="M904" s="34"/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4"/>
      <c r="Z904" s="34"/>
    </row>
    <row r="905" ht="12.75" customHeight="1">
      <c r="A905" s="34"/>
      <c r="B905" s="34"/>
      <c r="C905" s="34"/>
      <c r="D905" s="34"/>
      <c r="E905" s="34"/>
      <c r="F905" s="34"/>
      <c r="G905" s="34"/>
      <c r="H905" s="34"/>
      <c r="I905" s="34"/>
      <c r="J905" s="34"/>
      <c r="K905" s="34"/>
      <c r="L905" s="34"/>
      <c r="M905" s="34"/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  <c r="Z905" s="34"/>
    </row>
    <row r="906" ht="12.75" customHeight="1">
      <c r="A906" s="34"/>
      <c r="B906" s="34"/>
      <c r="C906" s="34"/>
      <c r="D906" s="34"/>
      <c r="E906" s="34"/>
      <c r="F906" s="34"/>
      <c r="G906" s="34"/>
      <c r="H906" s="34"/>
      <c r="I906" s="34"/>
      <c r="J906" s="34"/>
      <c r="K906" s="34"/>
      <c r="L906" s="34"/>
      <c r="M906" s="34"/>
      <c r="N906" s="34"/>
      <c r="O906" s="34"/>
      <c r="P906" s="34"/>
      <c r="Q906" s="34"/>
      <c r="R906" s="34"/>
      <c r="S906" s="34"/>
      <c r="T906" s="34"/>
      <c r="U906" s="34"/>
      <c r="V906" s="34"/>
      <c r="W906" s="34"/>
      <c r="X906" s="34"/>
      <c r="Y906" s="34"/>
      <c r="Z906" s="34"/>
    </row>
    <row r="907" ht="12.75" customHeight="1">
      <c r="A907" s="34"/>
      <c r="B907" s="34"/>
      <c r="C907" s="34"/>
      <c r="D907" s="34"/>
      <c r="E907" s="34"/>
      <c r="F907" s="34"/>
      <c r="G907" s="34"/>
      <c r="H907" s="34"/>
      <c r="I907" s="34"/>
      <c r="J907" s="34"/>
      <c r="K907" s="34"/>
      <c r="L907" s="34"/>
      <c r="M907" s="34"/>
      <c r="N907" s="34"/>
      <c r="O907" s="34"/>
      <c r="P907" s="34"/>
      <c r="Q907" s="34"/>
      <c r="R907" s="34"/>
      <c r="S907" s="34"/>
      <c r="T907" s="34"/>
      <c r="U907" s="34"/>
      <c r="V907" s="34"/>
      <c r="W907" s="34"/>
      <c r="X907" s="34"/>
      <c r="Y907" s="34"/>
      <c r="Z907" s="34"/>
    </row>
    <row r="908" ht="12.75" customHeight="1">
      <c r="A908" s="34"/>
      <c r="B908" s="34"/>
      <c r="C908" s="34"/>
      <c r="D908" s="34"/>
      <c r="E908" s="34"/>
      <c r="F908" s="34"/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  <c r="R908" s="34"/>
      <c r="S908" s="34"/>
      <c r="T908" s="34"/>
      <c r="U908" s="34"/>
      <c r="V908" s="34"/>
      <c r="W908" s="34"/>
      <c r="X908" s="34"/>
      <c r="Y908" s="34"/>
      <c r="Z908" s="34"/>
    </row>
    <row r="909" ht="12.75" customHeight="1">
      <c r="A909" s="34"/>
      <c r="B909" s="34"/>
      <c r="C909" s="34"/>
      <c r="D909" s="34"/>
      <c r="E909" s="34"/>
      <c r="F909" s="34"/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4"/>
      <c r="Z909" s="34"/>
    </row>
    <row r="910" ht="12.75" customHeight="1">
      <c r="A910" s="34"/>
      <c r="B910" s="34"/>
      <c r="C910" s="34"/>
      <c r="D910" s="34"/>
      <c r="E910" s="34"/>
      <c r="F910" s="34"/>
      <c r="G910" s="34"/>
      <c r="H910" s="34"/>
      <c r="I910" s="34"/>
      <c r="J910" s="34"/>
      <c r="K910" s="34"/>
      <c r="L910" s="34"/>
      <c r="M910" s="34"/>
      <c r="N910" s="34"/>
      <c r="O910" s="34"/>
      <c r="P910" s="34"/>
      <c r="Q910" s="34"/>
      <c r="R910" s="34"/>
      <c r="S910" s="34"/>
      <c r="T910" s="34"/>
      <c r="U910" s="34"/>
      <c r="V910" s="34"/>
      <c r="W910" s="34"/>
      <c r="X910" s="34"/>
      <c r="Y910" s="34"/>
      <c r="Z910" s="34"/>
    </row>
    <row r="911" ht="12.75" customHeight="1">
      <c r="A911" s="34"/>
      <c r="B911" s="34"/>
      <c r="C911" s="34"/>
      <c r="D911" s="34"/>
      <c r="E911" s="34"/>
      <c r="F911" s="34"/>
      <c r="G911" s="34"/>
      <c r="H911" s="34"/>
      <c r="I911" s="34"/>
      <c r="J911" s="34"/>
      <c r="K911" s="34"/>
      <c r="L911" s="34"/>
      <c r="M911" s="34"/>
      <c r="N911" s="34"/>
      <c r="O911" s="34"/>
      <c r="P911" s="34"/>
      <c r="Q911" s="34"/>
      <c r="R911" s="34"/>
      <c r="S911" s="34"/>
      <c r="T911" s="34"/>
      <c r="U911" s="34"/>
      <c r="V911" s="34"/>
      <c r="W911" s="34"/>
      <c r="X911" s="34"/>
      <c r="Y911" s="34"/>
      <c r="Z911" s="34"/>
    </row>
    <row r="912" ht="12.75" customHeight="1">
      <c r="A912" s="34"/>
      <c r="B912" s="34"/>
      <c r="C912" s="34"/>
      <c r="D912" s="34"/>
      <c r="E912" s="34"/>
      <c r="F912" s="34"/>
      <c r="G912" s="34"/>
      <c r="H912" s="34"/>
      <c r="I912" s="34"/>
      <c r="J912" s="34"/>
      <c r="K912" s="34"/>
      <c r="L912" s="34"/>
      <c r="M912" s="34"/>
      <c r="N912" s="34"/>
      <c r="O912" s="34"/>
      <c r="P912" s="34"/>
      <c r="Q912" s="34"/>
      <c r="R912" s="34"/>
      <c r="S912" s="34"/>
      <c r="T912" s="34"/>
      <c r="U912" s="34"/>
      <c r="V912" s="34"/>
      <c r="W912" s="34"/>
      <c r="X912" s="34"/>
      <c r="Y912" s="34"/>
      <c r="Z912" s="34"/>
    </row>
    <row r="913" ht="12.75" customHeight="1">
      <c r="A913" s="34"/>
      <c r="B913" s="34"/>
      <c r="C913" s="34"/>
      <c r="D913" s="34"/>
      <c r="E913" s="34"/>
      <c r="F913" s="34"/>
      <c r="G913" s="34"/>
      <c r="H913" s="34"/>
      <c r="I913" s="34"/>
      <c r="J913" s="34"/>
      <c r="K913" s="34"/>
      <c r="L913" s="34"/>
      <c r="M913" s="34"/>
      <c r="N913" s="34"/>
      <c r="O913" s="34"/>
      <c r="P913" s="34"/>
      <c r="Q913" s="34"/>
      <c r="R913" s="34"/>
      <c r="S913" s="34"/>
      <c r="T913" s="34"/>
      <c r="U913" s="34"/>
      <c r="V913" s="34"/>
      <c r="W913" s="34"/>
      <c r="X913" s="34"/>
      <c r="Y913" s="34"/>
      <c r="Z913" s="34"/>
    </row>
    <row r="914" ht="12.75" customHeight="1">
      <c r="A914" s="34"/>
      <c r="B914" s="34"/>
      <c r="C914" s="34"/>
      <c r="D914" s="34"/>
      <c r="E914" s="34"/>
      <c r="F914" s="34"/>
      <c r="G914" s="34"/>
      <c r="H914" s="34"/>
      <c r="I914" s="34"/>
      <c r="J914" s="34"/>
      <c r="K914" s="34"/>
      <c r="L914" s="34"/>
      <c r="M914" s="34"/>
      <c r="N914" s="34"/>
      <c r="O914" s="34"/>
      <c r="P914" s="34"/>
      <c r="Q914" s="34"/>
      <c r="R914" s="34"/>
      <c r="S914" s="34"/>
      <c r="T914" s="34"/>
      <c r="U914" s="34"/>
      <c r="V914" s="34"/>
      <c r="W914" s="34"/>
      <c r="X914" s="34"/>
      <c r="Y914" s="34"/>
      <c r="Z914" s="34"/>
    </row>
    <row r="915" ht="12.75" customHeight="1">
      <c r="A915" s="34"/>
      <c r="B915" s="34"/>
      <c r="C915" s="34"/>
      <c r="D915" s="34"/>
      <c r="E915" s="34"/>
      <c r="F915" s="34"/>
      <c r="G915" s="34"/>
      <c r="H915" s="34"/>
      <c r="I915" s="34"/>
      <c r="J915" s="34"/>
      <c r="K915" s="34"/>
      <c r="L915" s="34"/>
      <c r="M915" s="34"/>
      <c r="N915" s="34"/>
      <c r="O915" s="34"/>
      <c r="P915" s="34"/>
      <c r="Q915" s="34"/>
      <c r="R915" s="34"/>
      <c r="S915" s="34"/>
      <c r="T915" s="34"/>
      <c r="U915" s="34"/>
      <c r="V915" s="34"/>
      <c r="W915" s="34"/>
      <c r="X915" s="34"/>
      <c r="Y915" s="34"/>
      <c r="Z915" s="34"/>
    </row>
    <row r="916" ht="12.75" customHeight="1">
      <c r="A916" s="34"/>
      <c r="B916" s="34"/>
      <c r="C916" s="34"/>
      <c r="D916" s="34"/>
      <c r="E916" s="34"/>
      <c r="F916" s="34"/>
      <c r="G916" s="34"/>
      <c r="H916" s="34"/>
      <c r="I916" s="34"/>
      <c r="J916" s="34"/>
      <c r="K916" s="34"/>
      <c r="L916" s="34"/>
      <c r="M916" s="34"/>
      <c r="N916" s="34"/>
      <c r="O916" s="34"/>
      <c r="P916" s="34"/>
      <c r="Q916" s="34"/>
      <c r="R916" s="34"/>
      <c r="S916" s="34"/>
      <c r="T916" s="34"/>
      <c r="U916" s="34"/>
      <c r="V916" s="34"/>
      <c r="W916" s="34"/>
      <c r="X916" s="34"/>
      <c r="Y916" s="34"/>
      <c r="Z916" s="34"/>
    </row>
    <row r="917" ht="12.75" customHeight="1">
      <c r="A917" s="34"/>
      <c r="B917" s="34"/>
      <c r="C917" s="34"/>
      <c r="D917" s="34"/>
      <c r="E917" s="34"/>
      <c r="F917" s="34"/>
      <c r="G917" s="34"/>
      <c r="H917" s="34"/>
      <c r="I917" s="34"/>
      <c r="J917" s="34"/>
      <c r="K917" s="34"/>
      <c r="L917" s="34"/>
      <c r="M917" s="34"/>
      <c r="N917" s="34"/>
      <c r="O917" s="34"/>
      <c r="P917" s="34"/>
      <c r="Q917" s="34"/>
      <c r="R917" s="34"/>
      <c r="S917" s="34"/>
      <c r="T917" s="34"/>
      <c r="U917" s="34"/>
      <c r="V917" s="34"/>
      <c r="W917" s="34"/>
      <c r="X917" s="34"/>
      <c r="Y917" s="34"/>
      <c r="Z917" s="34"/>
    </row>
    <row r="918" ht="12.75" customHeight="1">
      <c r="A918" s="34"/>
      <c r="B918" s="34"/>
      <c r="C918" s="34"/>
      <c r="D918" s="34"/>
      <c r="E918" s="34"/>
      <c r="F918" s="34"/>
      <c r="G918" s="34"/>
      <c r="H918" s="34"/>
      <c r="I918" s="34"/>
      <c r="J918" s="34"/>
      <c r="K918" s="34"/>
      <c r="L918" s="34"/>
      <c r="M918" s="34"/>
      <c r="N918" s="34"/>
      <c r="O918" s="34"/>
      <c r="P918" s="34"/>
      <c r="Q918" s="34"/>
      <c r="R918" s="34"/>
      <c r="S918" s="34"/>
      <c r="T918" s="34"/>
      <c r="U918" s="34"/>
      <c r="V918" s="34"/>
      <c r="W918" s="34"/>
      <c r="X918" s="34"/>
      <c r="Y918" s="34"/>
      <c r="Z918" s="34"/>
    </row>
    <row r="919" ht="12.75" customHeight="1">
      <c r="A919" s="34"/>
      <c r="B919" s="34"/>
      <c r="C919" s="34"/>
      <c r="D919" s="34"/>
      <c r="E919" s="34"/>
      <c r="F919" s="34"/>
      <c r="G919" s="34"/>
      <c r="H919" s="34"/>
      <c r="I919" s="34"/>
      <c r="J919" s="34"/>
      <c r="K919" s="34"/>
      <c r="L919" s="34"/>
      <c r="M919" s="34"/>
      <c r="N919" s="34"/>
      <c r="O919" s="34"/>
      <c r="P919" s="34"/>
      <c r="Q919" s="34"/>
      <c r="R919" s="34"/>
      <c r="S919" s="34"/>
      <c r="T919" s="34"/>
      <c r="U919" s="34"/>
      <c r="V919" s="34"/>
      <c r="W919" s="34"/>
      <c r="X919" s="34"/>
      <c r="Y919" s="34"/>
      <c r="Z919" s="34"/>
    </row>
    <row r="920" ht="12.75" customHeight="1">
      <c r="A920" s="34"/>
      <c r="B920" s="34"/>
      <c r="C920" s="34"/>
      <c r="D920" s="34"/>
      <c r="E920" s="34"/>
      <c r="F920" s="34"/>
      <c r="G920" s="34"/>
      <c r="H920" s="34"/>
      <c r="I920" s="34"/>
      <c r="J920" s="34"/>
      <c r="K920" s="34"/>
      <c r="L920" s="34"/>
      <c r="M920" s="34"/>
      <c r="N920" s="34"/>
      <c r="O920" s="34"/>
      <c r="P920" s="34"/>
      <c r="Q920" s="34"/>
      <c r="R920" s="34"/>
      <c r="S920" s="34"/>
      <c r="T920" s="34"/>
      <c r="U920" s="34"/>
      <c r="V920" s="34"/>
      <c r="W920" s="34"/>
      <c r="X920" s="34"/>
      <c r="Y920" s="34"/>
      <c r="Z920" s="34"/>
    </row>
    <row r="921" ht="12.75" customHeight="1">
      <c r="A921" s="34"/>
      <c r="B921" s="34"/>
      <c r="C921" s="34"/>
      <c r="D921" s="34"/>
      <c r="E921" s="34"/>
      <c r="F921" s="34"/>
      <c r="G921" s="34"/>
      <c r="H921" s="34"/>
      <c r="I921" s="34"/>
      <c r="J921" s="34"/>
      <c r="K921" s="34"/>
      <c r="L921" s="34"/>
      <c r="M921" s="34"/>
      <c r="N921" s="34"/>
      <c r="O921" s="34"/>
      <c r="P921" s="34"/>
      <c r="Q921" s="34"/>
      <c r="R921" s="34"/>
      <c r="S921" s="34"/>
      <c r="T921" s="34"/>
      <c r="U921" s="34"/>
      <c r="V921" s="34"/>
      <c r="W921" s="34"/>
      <c r="X921" s="34"/>
      <c r="Y921" s="34"/>
      <c r="Z921" s="34"/>
    </row>
    <row r="922" ht="12.75" customHeight="1">
      <c r="A922" s="34"/>
      <c r="B922" s="34"/>
      <c r="C922" s="34"/>
      <c r="D922" s="34"/>
      <c r="E922" s="34"/>
      <c r="F922" s="34"/>
      <c r="G922" s="34"/>
      <c r="H922" s="34"/>
      <c r="I922" s="34"/>
      <c r="J922" s="34"/>
      <c r="K922" s="34"/>
      <c r="L922" s="34"/>
      <c r="M922" s="34"/>
      <c r="N922" s="34"/>
      <c r="O922" s="34"/>
      <c r="P922" s="34"/>
      <c r="Q922" s="34"/>
      <c r="R922" s="34"/>
      <c r="S922" s="34"/>
      <c r="T922" s="34"/>
      <c r="U922" s="34"/>
      <c r="V922" s="34"/>
      <c r="W922" s="34"/>
      <c r="X922" s="34"/>
      <c r="Y922" s="34"/>
      <c r="Z922" s="34"/>
    </row>
    <row r="923" ht="12.75" customHeight="1">
      <c r="A923" s="34"/>
      <c r="B923" s="34"/>
      <c r="C923" s="34"/>
      <c r="D923" s="34"/>
      <c r="E923" s="34"/>
      <c r="F923" s="34"/>
      <c r="G923" s="34"/>
      <c r="H923" s="34"/>
      <c r="I923" s="34"/>
      <c r="J923" s="34"/>
      <c r="K923" s="34"/>
      <c r="L923" s="34"/>
      <c r="M923" s="34"/>
      <c r="N923" s="34"/>
      <c r="O923" s="34"/>
      <c r="P923" s="34"/>
      <c r="Q923" s="34"/>
      <c r="R923" s="34"/>
      <c r="S923" s="34"/>
      <c r="T923" s="34"/>
      <c r="U923" s="34"/>
      <c r="V923" s="34"/>
      <c r="W923" s="34"/>
      <c r="X923" s="34"/>
      <c r="Y923" s="34"/>
      <c r="Z923" s="34"/>
    </row>
    <row r="924" ht="12.75" customHeight="1">
      <c r="A924" s="34"/>
      <c r="B924" s="34"/>
      <c r="C924" s="34"/>
      <c r="D924" s="34"/>
      <c r="E924" s="34"/>
      <c r="F924" s="34"/>
      <c r="G924" s="34"/>
      <c r="H924" s="34"/>
      <c r="I924" s="34"/>
      <c r="J924" s="34"/>
      <c r="K924" s="34"/>
      <c r="L924" s="34"/>
      <c r="M924" s="34"/>
      <c r="N924" s="34"/>
      <c r="O924" s="34"/>
      <c r="P924" s="34"/>
      <c r="Q924" s="34"/>
      <c r="R924" s="34"/>
      <c r="S924" s="34"/>
      <c r="T924" s="34"/>
      <c r="U924" s="34"/>
      <c r="V924" s="34"/>
      <c r="W924" s="34"/>
      <c r="X924" s="34"/>
      <c r="Y924" s="34"/>
      <c r="Z924" s="34"/>
    </row>
    <row r="925" ht="12.75" customHeight="1">
      <c r="A925" s="34"/>
      <c r="B925" s="34"/>
      <c r="C925" s="34"/>
      <c r="D925" s="34"/>
      <c r="E925" s="34"/>
      <c r="F925" s="34"/>
      <c r="G925" s="34"/>
      <c r="H925" s="34"/>
      <c r="I925" s="34"/>
      <c r="J925" s="34"/>
      <c r="K925" s="34"/>
      <c r="L925" s="34"/>
      <c r="M925" s="34"/>
      <c r="N925" s="34"/>
      <c r="O925" s="34"/>
      <c r="P925" s="34"/>
      <c r="Q925" s="34"/>
      <c r="R925" s="34"/>
      <c r="S925" s="34"/>
      <c r="T925" s="34"/>
      <c r="U925" s="34"/>
      <c r="V925" s="34"/>
      <c r="W925" s="34"/>
      <c r="X925" s="34"/>
      <c r="Y925" s="34"/>
      <c r="Z925" s="34"/>
    </row>
    <row r="926" ht="12.75" customHeight="1">
      <c r="A926" s="34"/>
      <c r="B926" s="34"/>
      <c r="C926" s="34"/>
      <c r="D926" s="34"/>
      <c r="E926" s="34"/>
      <c r="F926" s="34"/>
      <c r="G926" s="34"/>
      <c r="H926" s="34"/>
      <c r="I926" s="34"/>
      <c r="J926" s="34"/>
      <c r="K926" s="34"/>
      <c r="L926" s="34"/>
      <c r="M926" s="34"/>
      <c r="N926" s="34"/>
      <c r="O926" s="34"/>
      <c r="P926" s="34"/>
      <c r="Q926" s="34"/>
      <c r="R926" s="34"/>
      <c r="S926" s="34"/>
      <c r="T926" s="34"/>
      <c r="U926" s="34"/>
      <c r="V926" s="34"/>
      <c r="W926" s="34"/>
      <c r="X926" s="34"/>
      <c r="Y926" s="34"/>
      <c r="Z926" s="34"/>
    </row>
    <row r="927" ht="12.75" customHeight="1">
      <c r="A927" s="34"/>
      <c r="B927" s="34"/>
      <c r="C927" s="34"/>
      <c r="D927" s="34"/>
      <c r="E927" s="34"/>
      <c r="F927" s="34"/>
      <c r="G927" s="34"/>
      <c r="H927" s="34"/>
      <c r="I927" s="34"/>
      <c r="J927" s="34"/>
      <c r="K927" s="34"/>
      <c r="L927" s="34"/>
      <c r="M927" s="34"/>
      <c r="N927" s="34"/>
      <c r="O927" s="34"/>
      <c r="P927" s="34"/>
      <c r="Q927" s="34"/>
      <c r="R927" s="34"/>
      <c r="S927" s="34"/>
      <c r="T927" s="34"/>
      <c r="U927" s="34"/>
      <c r="V927" s="34"/>
      <c r="W927" s="34"/>
      <c r="X927" s="34"/>
      <c r="Y927" s="34"/>
      <c r="Z927" s="34"/>
    </row>
    <row r="928" ht="12.75" customHeight="1">
      <c r="A928" s="34"/>
      <c r="B928" s="34"/>
      <c r="C928" s="34"/>
      <c r="D928" s="34"/>
      <c r="E928" s="34"/>
      <c r="F928" s="34"/>
      <c r="G928" s="34"/>
      <c r="H928" s="34"/>
      <c r="I928" s="34"/>
      <c r="J928" s="34"/>
      <c r="K928" s="34"/>
      <c r="L928" s="34"/>
      <c r="M928" s="34"/>
      <c r="N928" s="34"/>
      <c r="O928" s="34"/>
      <c r="P928" s="34"/>
      <c r="Q928" s="34"/>
      <c r="R928" s="34"/>
      <c r="S928" s="34"/>
      <c r="T928" s="34"/>
      <c r="U928" s="34"/>
      <c r="V928" s="34"/>
      <c r="W928" s="34"/>
      <c r="X928" s="34"/>
      <c r="Y928" s="34"/>
      <c r="Z928" s="34"/>
    </row>
    <row r="929" ht="12.75" customHeight="1">
      <c r="A929" s="34"/>
      <c r="B929" s="34"/>
      <c r="C929" s="34"/>
      <c r="D929" s="34"/>
      <c r="E929" s="34"/>
      <c r="F929" s="34"/>
      <c r="G929" s="34"/>
      <c r="H929" s="34"/>
      <c r="I929" s="34"/>
      <c r="J929" s="34"/>
      <c r="K929" s="34"/>
      <c r="L929" s="34"/>
      <c r="M929" s="34"/>
      <c r="N929" s="34"/>
      <c r="O929" s="34"/>
      <c r="P929" s="34"/>
      <c r="Q929" s="34"/>
      <c r="R929" s="34"/>
      <c r="S929" s="34"/>
      <c r="T929" s="34"/>
      <c r="U929" s="34"/>
      <c r="V929" s="34"/>
      <c r="W929" s="34"/>
      <c r="X929" s="34"/>
      <c r="Y929" s="34"/>
      <c r="Z929" s="34"/>
    </row>
    <row r="930" ht="12.75" customHeight="1">
      <c r="A930" s="34"/>
      <c r="B930" s="34"/>
      <c r="C930" s="34"/>
      <c r="D930" s="34"/>
      <c r="E930" s="34"/>
      <c r="F930" s="34"/>
      <c r="G930" s="34"/>
      <c r="H930" s="34"/>
      <c r="I930" s="34"/>
      <c r="J930" s="34"/>
      <c r="K930" s="34"/>
      <c r="L930" s="34"/>
      <c r="M930" s="34"/>
      <c r="N930" s="34"/>
      <c r="O930" s="34"/>
      <c r="P930" s="34"/>
      <c r="Q930" s="34"/>
      <c r="R930" s="34"/>
      <c r="S930" s="34"/>
      <c r="T930" s="34"/>
      <c r="U930" s="34"/>
      <c r="V930" s="34"/>
      <c r="W930" s="34"/>
      <c r="X930" s="34"/>
      <c r="Y930" s="34"/>
      <c r="Z930" s="34"/>
    </row>
    <row r="931" ht="12.75" customHeight="1">
      <c r="A931" s="34"/>
      <c r="B931" s="34"/>
      <c r="C931" s="34"/>
      <c r="D931" s="34"/>
      <c r="E931" s="34"/>
      <c r="F931" s="34"/>
      <c r="G931" s="34"/>
      <c r="H931" s="34"/>
      <c r="I931" s="34"/>
      <c r="J931" s="34"/>
      <c r="K931" s="34"/>
      <c r="L931" s="34"/>
      <c r="M931" s="34"/>
      <c r="N931" s="34"/>
      <c r="O931" s="34"/>
      <c r="P931" s="34"/>
      <c r="Q931" s="34"/>
      <c r="R931" s="34"/>
      <c r="S931" s="34"/>
      <c r="T931" s="34"/>
      <c r="U931" s="34"/>
      <c r="V931" s="34"/>
      <c r="W931" s="34"/>
      <c r="X931" s="34"/>
      <c r="Y931" s="34"/>
      <c r="Z931" s="34"/>
    </row>
    <row r="932" ht="12.75" customHeight="1">
      <c r="A932" s="34"/>
      <c r="B932" s="34"/>
      <c r="C932" s="34"/>
      <c r="D932" s="34"/>
      <c r="E932" s="34"/>
      <c r="F932" s="34"/>
      <c r="G932" s="34"/>
      <c r="H932" s="34"/>
      <c r="I932" s="34"/>
      <c r="J932" s="34"/>
      <c r="K932" s="34"/>
      <c r="L932" s="34"/>
      <c r="M932" s="34"/>
      <c r="N932" s="34"/>
      <c r="O932" s="34"/>
      <c r="P932" s="34"/>
      <c r="Q932" s="34"/>
      <c r="R932" s="34"/>
      <c r="S932" s="34"/>
      <c r="T932" s="34"/>
      <c r="U932" s="34"/>
      <c r="V932" s="34"/>
      <c r="W932" s="34"/>
      <c r="X932" s="34"/>
      <c r="Y932" s="34"/>
      <c r="Z932" s="34"/>
    </row>
    <row r="933" ht="12.75" customHeight="1">
      <c r="A933" s="34"/>
      <c r="B933" s="34"/>
      <c r="C933" s="34"/>
      <c r="D933" s="34"/>
      <c r="E933" s="34"/>
      <c r="F933" s="34"/>
      <c r="G933" s="34"/>
      <c r="H933" s="34"/>
      <c r="I933" s="34"/>
      <c r="J933" s="34"/>
      <c r="K933" s="34"/>
      <c r="L933" s="34"/>
      <c r="M933" s="34"/>
      <c r="N933" s="34"/>
      <c r="O933" s="34"/>
      <c r="P933" s="34"/>
      <c r="Q933" s="34"/>
      <c r="R933" s="34"/>
      <c r="S933" s="34"/>
      <c r="T933" s="34"/>
      <c r="U933" s="34"/>
      <c r="V933" s="34"/>
      <c r="W933" s="34"/>
      <c r="X933" s="34"/>
      <c r="Y933" s="34"/>
      <c r="Z933" s="34"/>
    </row>
    <row r="934" ht="12.75" customHeight="1">
      <c r="A934" s="34"/>
      <c r="B934" s="34"/>
      <c r="C934" s="34"/>
      <c r="D934" s="34"/>
      <c r="E934" s="34"/>
      <c r="F934" s="34"/>
      <c r="G934" s="34"/>
      <c r="H934" s="34"/>
      <c r="I934" s="34"/>
      <c r="J934" s="34"/>
      <c r="K934" s="34"/>
      <c r="L934" s="34"/>
      <c r="M934" s="34"/>
      <c r="N934" s="34"/>
      <c r="O934" s="34"/>
      <c r="P934" s="34"/>
      <c r="Q934" s="34"/>
      <c r="R934" s="34"/>
      <c r="S934" s="34"/>
      <c r="T934" s="34"/>
      <c r="U934" s="34"/>
      <c r="V934" s="34"/>
      <c r="W934" s="34"/>
      <c r="X934" s="34"/>
      <c r="Y934" s="34"/>
      <c r="Z934" s="34"/>
    </row>
    <row r="935" ht="12.75" customHeight="1">
      <c r="A935" s="34"/>
      <c r="B935" s="34"/>
      <c r="C935" s="34"/>
      <c r="D935" s="34"/>
      <c r="E935" s="34"/>
      <c r="F935" s="34"/>
      <c r="G935" s="34"/>
      <c r="H935" s="34"/>
      <c r="I935" s="34"/>
      <c r="J935" s="34"/>
      <c r="K935" s="34"/>
      <c r="L935" s="34"/>
      <c r="M935" s="34"/>
      <c r="N935" s="34"/>
      <c r="O935" s="34"/>
      <c r="P935" s="34"/>
      <c r="Q935" s="34"/>
      <c r="R935" s="34"/>
      <c r="S935" s="34"/>
      <c r="T935" s="34"/>
      <c r="U935" s="34"/>
      <c r="V935" s="34"/>
      <c r="W935" s="34"/>
      <c r="X935" s="34"/>
      <c r="Y935" s="34"/>
      <c r="Z935" s="34"/>
    </row>
    <row r="936" ht="12.75" customHeight="1">
      <c r="A936" s="34"/>
      <c r="B936" s="34"/>
      <c r="C936" s="34"/>
      <c r="D936" s="34"/>
      <c r="E936" s="34"/>
      <c r="F936" s="34"/>
      <c r="G936" s="34"/>
      <c r="H936" s="34"/>
      <c r="I936" s="34"/>
      <c r="J936" s="34"/>
      <c r="K936" s="34"/>
      <c r="L936" s="34"/>
      <c r="M936" s="34"/>
      <c r="N936" s="34"/>
      <c r="O936" s="34"/>
      <c r="P936" s="34"/>
      <c r="Q936" s="34"/>
      <c r="R936" s="34"/>
      <c r="S936" s="34"/>
      <c r="T936" s="34"/>
      <c r="U936" s="34"/>
      <c r="V936" s="34"/>
      <c r="W936" s="34"/>
      <c r="X936" s="34"/>
      <c r="Y936" s="34"/>
      <c r="Z936" s="34"/>
    </row>
    <row r="937" ht="12.75" customHeight="1">
      <c r="A937" s="34"/>
      <c r="B937" s="34"/>
      <c r="C937" s="34"/>
      <c r="D937" s="34"/>
      <c r="E937" s="34"/>
      <c r="F937" s="34"/>
      <c r="G937" s="34"/>
      <c r="H937" s="34"/>
      <c r="I937" s="34"/>
      <c r="J937" s="34"/>
      <c r="K937" s="34"/>
      <c r="L937" s="34"/>
      <c r="M937" s="34"/>
      <c r="N937" s="34"/>
      <c r="O937" s="34"/>
      <c r="P937" s="34"/>
      <c r="Q937" s="34"/>
      <c r="R937" s="34"/>
      <c r="S937" s="34"/>
      <c r="T937" s="34"/>
      <c r="U937" s="34"/>
      <c r="V937" s="34"/>
      <c r="W937" s="34"/>
      <c r="X937" s="34"/>
      <c r="Y937" s="34"/>
      <c r="Z937" s="34"/>
    </row>
    <row r="938" ht="12.75" customHeight="1">
      <c r="A938" s="34"/>
      <c r="B938" s="34"/>
      <c r="C938" s="34"/>
      <c r="D938" s="34"/>
      <c r="E938" s="34"/>
      <c r="F938" s="34"/>
      <c r="G938" s="34"/>
      <c r="H938" s="34"/>
      <c r="I938" s="34"/>
      <c r="J938" s="34"/>
      <c r="K938" s="34"/>
      <c r="L938" s="34"/>
      <c r="M938" s="34"/>
      <c r="N938" s="34"/>
      <c r="O938" s="34"/>
      <c r="P938" s="34"/>
      <c r="Q938" s="34"/>
      <c r="R938" s="34"/>
      <c r="S938" s="34"/>
      <c r="T938" s="34"/>
      <c r="U938" s="34"/>
      <c r="V938" s="34"/>
      <c r="W938" s="34"/>
      <c r="X938" s="34"/>
      <c r="Y938" s="34"/>
      <c r="Z938" s="34"/>
    </row>
    <row r="939" ht="12.75" customHeight="1">
      <c r="A939" s="34"/>
      <c r="B939" s="34"/>
      <c r="C939" s="34"/>
      <c r="D939" s="34"/>
      <c r="E939" s="34"/>
      <c r="F939" s="34"/>
      <c r="G939" s="34"/>
      <c r="H939" s="34"/>
      <c r="I939" s="34"/>
      <c r="J939" s="34"/>
      <c r="K939" s="34"/>
      <c r="L939" s="34"/>
      <c r="M939" s="34"/>
      <c r="N939" s="34"/>
      <c r="O939" s="34"/>
      <c r="P939" s="34"/>
      <c r="Q939" s="34"/>
      <c r="R939" s="34"/>
      <c r="S939" s="34"/>
      <c r="T939" s="34"/>
      <c r="U939" s="34"/>
      <c r="V939" s="34"/>
      <c r="W939" s="34"/>
      <c r="X939" s="34"/>
      <c r="Y939" s="34"/>
      <c r="Z939" s="34"/>
    </row>
    <row r="940" ht="12.75" customHeight="1">
      <c r="A940" s="34"/>
      <c r="B940" s="34"/>
      <c r="C940" s="34"/>
      <c r="D940" s="34"/>
      <c r="E940" s="34"/>
      <c r="F940" s="34"/>
      <c r="G940" s="34"/>
      <c r="H940" s="34"/>
      <c r="I940" s="34"/>
      <c r="J940" s="34"/>
      <c r="K940" s="34"/>
      <c r="L940" s="34"/>
      <c r="M940" s="34"/>
      <c r="N940" s="34"/>
      <c r="O940" s="34"/>
      <c r="P940" s="34"/>
      <c r="Q940" s="34"/>
      <c r="R940" s="34"/>
      <c r="S940" s="34"/>
      <c r="T940" s="34"/>
      <c r="U940" s="34"/>
      <c r="V940" s="34"/>
      <c r="W940" s="34"/>
      <c r="X940" s="34"/>
      <c r="Y940" s="34"/>
      <c r="Z940" s="34"/>
    </row>
    <row r="941" ht="12.75" customHeight="1">
      <c r="A941" s="34"/>
      <c r="B941" s="34"/>
      <c r="C941" s="34"/>
      <c r="D941" s="34"/>
      <c r="E941" s="34"/>
      <c r="F941" s="34"/>
      <c r="G941" s="34"/>
      <c r="H941" s="34"/>
      <c r="I941" s="34"/>
      <c r="J941" s="34"/>
      <c r="K941" s="34"/>
      <c r="L941" s="34"/>
      <c r="M941" s="34"/>
      <c r="N941" s="34"/>
      <c r="O941" s="34"/>
      <c r="P941" s="34"/>
      <c r="Q941" s="34"/>
      <c r="R941" s="34"/>
      <c r="S941" s="34"/>
      <c r="T941" s="34"/>
      <c r="U941" s="34"/>
      <c r="V941" s="34"/>
      <c r="W941" s="34"/>
      <c r="X941" s="34"/>
      <c r="Y941" s="34"/>
      <c r="Z941" s="34"/>
    </row>
    <row r="942" ht="12.75" customHeight="1">
      <c r="A942" s="34"/>
      <c r="B942" s="34"/>
      <c r="C942" s="34"/>
      <c r="D942" s="34"/>
      <c r="E942" s="34"/>
      <c r="F942" s="34"/>
      <c r="G942" s="34"/>
      <c r="H942" s="34"/>
      <c r="I942" s="34"/>
      <c r="J942" s="34"/>
      <c r="K942" s="34"/>
      <c r="L942" s="34"/>
      <c r="M942" s="34"/>
      <c r="N942" s="34"/>
      <c r="O942" s="34"/>
      <c r="P942" s="34"/>
      <c r="Q942" s="34"/>
      <c r="R942" s="34"/>
      <c r="S942" s="34"/>
      <c r="T942" s="34"/>
      <c r="U942" s="34"/>
      <c r="V942" s="34"/>
      <c r="W942" s="34"/>
      <c r="X942" s="34"/>
      <c r="Y942" s="34"/>
      <c r="Z942" s="34"/>
    </row>
    <row r="943" ht="12.75" customHeight="1">
      <c r="A943" s="34"/>
      <c r="B943" s="34"/>
      <c r="C943" s="34"/>
      <c r="D943" s="34"/>
      <c r="E943" s="34"/>
      <c r="F943" s="34"/>
      <c r="G943" s="34"/>
      <c r="H943" s="34"/>
      <c r="I943" s="34"/>
      <c r="J943" s="34"/>
      <c r="K943" s="34"/>
      <c r="L943" s="34"/>
      <c r="M943" s="34"/>
      <c r="N943" s="34"/>
      <c r="O943" s="34"/>
      <c r="P943" s="34"/>
      <c r="Q943" s="34"/>
      <c r="R943" s="34"/>
      <c r="S943" s="34"/>
      <c r="T943" s="34"/>
      <c r="U943" s="34"/>
      <c r="V943" s="34"/>
      <c r="W943" s="34"/>
      <c r="X943" s="34"/>
      <c r="Y943" s="34"/>
      <c r="Z943" s="34"/>
    </row>
    <row r="944" ht="12.75" customHeight="1">
      <c r="A944" s="34"/>
      <c r="B944" s="34"/>
      <c r="C944" s="34"/>
      <c r="D944" s="34"/>
      <c r="E944" s="34"/>
      <c r="F944" s="34"/>
      <c r="G944" s="34"/>
      <c r="H944" s="34"/>
      <c r="I944" s="34"/>
      <c r="J944" s="34"/>
      <c r="K944" s="34"/>
      <c r="L944" s="34"/>
      <c r="M944" s="34"/>
      <c r="N944" s="34"/>
      <c r="O944" s="34"/>
      <c r="P944" s="34"/>
      <c r="Q944" s="34"/>
      <c r="R944" s="34"/>
      <c r="S944" s="34"/>
      <c r="T944" s="34"/>
      <c r="U944" s="34"/>
      <c r="V944" s="34"/>
      <c r="W944" s="34"/>
      <c r="X944" s="34"/>
      <c r="Y944" s="34"/>
      <c r="Z944" s="34"/>
    </row>
    <row r="945" ht="12.75" customHeight="1">
      <c r="A945" s="34"/>
      <c r="B945" s="34"/>
      <c r="C945" s="34"/>
      <c r="D945" s="34"/>
      <c r="E945" s="34"/>
      <c r="F945" s="34"/>
      <c r="G945" s="34"/>
      <c r="H945" s="34"/>
      <c r="I945" s="34"/>
      <c r="J945" s="34"/>
      <c r="K945" s="34"/>
      <c r="L945" s="34"/>
      <c r="M945" s="34"/>
      <c r="N945" s="34"/>
      <c r="O945" s="34"/>
      <c r="P945" s="34"/>
      <c r="Q945" s="34"/>
      <c r="R945" s="34"/>
      <c r="S945" s="34"/>
      <c r="T945" s="34"/>
      <c r="U945" s="34"/>
      <c r="V945" s="34"/>
      <c r="W945" s="34"/>
      <c r="X945" s="34"/>
      <c r="Y945" s="34"/>
      <c r="Z945" s="34"/>
    </row>
    <row r="946" ht="12.75" customHeight="1">
      <c r="A946" s="34"/>
      <c r="B946" s="34"/>
      <c r="C946" s="34"/>
      <c r="D946" s="34"/>
      <c r="E946" s="34"/>
      <c r="F946" s="34"/>
      <c r="G946" s="34"/>
      <c r="H946" s="34"/>
      <c r="I946" s="34"/>
      <c r="J946" s="34"/>
      <c r="K946" s="34"/>
      <c r="L946" s="34"/>
      <c r="M946" s="34"/>
      <c r="N946" s="34"/>
      <c r="O946" s="34"/>
      <c r="P946" s="34"/>
      <c r="Q946" s="34"/>
      <c r="R946" s="34"/>
      <c r="S946" s="34"/>
      <c r="T946" s="34"/>
      <c r="U946" s="34"/>
      <c r="V946" s="34"/>
      <c r="W946" s="34"/>
      <c r="X946" s="34"/>
      <c r="Y946" s="34"/>
      <c r="Z946" s="34"/>
    </row>
    <row r="947" ht="12.75" customHeight="1">
      <c r="A947" s="34"/>
      <c r="B947" s="34"/>
      <c r="C947" s="34"/>
      <c r="D947" s="34"/>
      <c r="E947" s="34"/>
      <c r="F947" s="34"/>
      <c r="G947" s="34"/>
      <c r="H947" s="34"/>
      <c r="I947" s="34"/>
      <c r="J947" s="34"/>
      <c r="K947" s="34"/>
      <c r="L947" s="34"/>
      <c r="M947" s="34"/>
      <c r="N947" s="34"/>
      <c r="O947" s="34"/>
      <c r="P947" s="34"/>
      <c r="Q947" s="34"/>
      <c r="R947" s="34"/>
      <c r="S947" s="34"/>
      <c r="T947" s="34"/>
      <c r="U947" s="34"/>
      <c r="V947" s="34"/>
      <c r="W947" s="34"/>
      <c r="X947" s="34"/>
      <c r="Y947" s="34"/>
      <c r="Z947" s="34"/>
    </row>
    <row r="948" ht="12.75" customHeight="1">
      <c r="A948" s="34"/>
      <c r="B948" s="34"/>
      <c r="C948" s="34"/>
      <c r="D948" s="34"/>
      <c r="E948" s="34"/>
      <c r="F948" s="34"/>
      <c r="G948" s="34"/>
      <c r="H948" s="34"/>
      <c r="I948" s="34"/>
      <c r="J948" s="34"/>
      <c r="K948" s="34"/>
      <c r="L948" s="34"/>
      <c r="M948" s="34"/>
      <c r="N948" s="34"/>
      <c r="O948" s="34"/>
      <c r="P948" s="34"/>
      <c r="Q948" s="34"/>
      <c r="R948" s="34"/>
      <c r="S948" s="34"/>
      <c r="T948" s="34"/>
      <c r="U948" s="34"/>
      <c r="V948" s="34"/>
      <c r="W948" s="34"/>
      <c r="X948" s="34"/>
      <c r="Y948" s="34"/>
      <c r="Z948" s="34"/>
    </row>
    <row r="949" ht="12.75" customHeight="1">
      <c r="A949" s="34"/>
      <c r="B949" s="34"/>
      <c r="C949" s="34"/>
      <c r="D949" s="34"/>
      <c r="E949" s="34"/>
      <c r="F949" s="34"/>
      <c r="G949" s="34"/>
      <c r="H949" s="34"/>
      <c r="I949" s="34"/>
      <c r="J949" s="34"/>
      <c r="K949" s="34"/>
      <c r="L949" s="34"/>
      <c r="M949" s="34"/>
      <c r="N949" s="34"/>
      <c r="O949" s="34"/>
      <c r="P949" s="34"/>
      <c r="Q949" s="34"/>
      <c r="R949" s="34"/>
      <c r="S949" s="34"/>
      <c r="T949" s="34"/>
      <c r="U949" s="34"/>
      <c r="V949" s="34"/>
      <c r="W949" s="34"/>
      <c r="X949" s="34"/>
      <c r="Y949" s="34"/>
      <c r="Z949" s="34"/>
    </row>
    <row r="950" ht="12.75" customHeight="1">
      <c r="A950" s="34"/>
      <c r="B950" s="34"/>
      <c r="C950" s="34"/>
      <c r="D950" s="34"/>
      <c r="E950" s="34"/>
      <c r="F950" s="34"/>
      <c r="G950" s="34"/>
      <c r="H950" s="34"/>
      <c r="I950" s="34"/>
      <c r="J950" s="34"/>
      <c r="K950" s="34"/>
      <c r="L950" s="34"/>
      <c r="M950" s="34"/>
      <c r="N950" s="34"/>
      <c r="O950" s="34"/>
      <c r="P950" s="34"/>
      <c r="Q950" s="34"/>
      <c r="R950" s="34"/>
      <c r="S950" s="34"/>
      <c r="T950" s="34"/>
      <c r="U950" s="34"/>
      <c r="V950" s="34"/>
      <c r="W950" s="34"/>
      <c r="X950" s="34"/>
      <c r="Y950" s="34"/>
      <c r="Z950" s="34"/>
    </row>
    <row r="951" ht="12.75" customHeight="1">
      <c r="A951" s="34"/>
      <c r="B951" s="34"/>
      <c r="C951" s="34"/>
      <c r="D951" s="34"/>
      <c r="E951" s="34"/>
      <c r="F951" s="34"/>
      <c r="G951" s="34"/>
      <c r="H951" s="34"/>
      <c r="I951" s="34"/>
      <c r="J951" s="34"/>
      <c r="K951" s="34"/>
      <c r="L951" s="34"/>
      <c r="M951" s="34"/>
      <c r="N951" s="34"/>
      <c r="O951" s="34"/>
      <c r="P951" s="34"/>
      <c r="Q951" s="34"/>
      <c r="R951" s="34"/>
      <c r="S951" s="34"/>
      <c r="T951" s="34"/>
      <c r="U951" s="34"/>
      <c r="V951" s="34"/>
      <c r="W951" s="34"/>
      <c r="X951" s="34"/>
      <c r="Y951" s="34"/>
      <c r="Z951" s="34"/>
    </row>
    <row r="952" ht="12.75" customHeight="1">
      <c r="A952" s="34"/>
      <c r="B952" s="34"/>
      <c r="C952" s="34"/>
      <c r="D952" s="34"/>
      <c r="E952" s="34"/>
      <c r="F952" s="34"/>
      <c r="G952" s="34"/>
      <c r="H952" s="34"/>
      <c r="I952" s="34"/>
      <c r="J952" s="34"/>
      <c r="K952" s="34"/>
      <c r="L952" s="34"/>
      <c r="M952" s="34"/>
      <c r="N952" s="34"/>
      <c r="O952" s="34"/>
      <c r="P952" s="34"/>
      <c r="Q952" s="34"/>
      <c r="R952" s="34"/>
      <c r="S952" s="34"/>
      <c r="T952" s="34"/>
      <c r="U952" s="34"/>
      <c r="V952" s="34"/>
      <c r="W952" s="34"/>
      <c r="X952" s="34"/>
      <c r="Y952" s="34"/>
      <c r="Z952" s="34"/>
    </row>
    <row r="953" ht="12.75" customHeight="1">
      <c r="A953" s="34"/>
      <c r="B953" s="34"/>
      <c r="C953" s="34"/>
      <c r="D953" s="34"/>
      <c r="E953" s="34"/>
      <c r="F953" s="34"/>
      <c r="G953" s="34"/>
      <c r="H953" s="34"/>
      <c r="I953" s="34"/>
      <c r="J953" s="34"/>
      <c r="K953" s="34"/>
      <c r="L953" s="34"/>
      <c r="M953" s="34"/>
      <c r="N953" s="34"/>
      <c r="O953" s="34"/>
      <c r="P953" s="34"/>
      <c r="Q953" s="34"/>
      <c r="R953" s="34"/>
      <c r="S953" s="34"/>
      <c r="T953" s="34"/>
      <c r="U953" s="34"/>
      <c r="V953" s="34"/>
      <c r="W953" s="34"/>
      <c r="X953" s="34"/>
      <c r="Y953" s="34"/>
      <c r="Z953" s="34"/>
    </row>
    <row r="954" ht="12.75" customHeight="1">
      <c r="A954" s="34"/>
      <c r="B954" s="34"/>
      <c r="C954" s="34"/>
      <c r="D954" s="34"/>
      <c r="E954" s="34"/>
      <c r="F954" s="34"/>
      <c r="G954" s="34"/>
      <c r="H954" s="34"/>
      <c r="I954" s="34"/>
      <c r="J954" s="34"/>
      <c r="K954" s="34"/>
      <c r="L954" s="34"/>
      <c r="M954" s="34"/>
      <c r="N954" s="34"/>
      <c r="O954" s="34"/>
      <c r="P954" s="34"/>
      <c r="Q954" s="34"/>
      <c r="R954" s="34"/>
      <c r="S954" s="34"/>
      <c r="T954" s="34"/>
      <c r="U954" s="34"/>
      <c r="V954" s="34"/>
      <c r="W954" s="34"/>
      <c r="X954" s="34"/>
      <c r="Y954" s="34"/>
      <c r="Z954" s="34"/>
    </row>
    <row r="955" ht="12.75" customHeight="1">
      <c r="A955" s="34"/>
      <c r="B955" s="34"/>
      <c r="C955" s="34"/>
      <c r="D955" s="34"/>
      <c r="E955" s="34"/>
      <c r="F955" s="34"/>
      <c r="G955" s="34"/>
      <c r="H955" s="34"/>
      <c r="I955" s="34"/>
      <c r="J955" s="34"/>
      <c r="K955" s="34"/>
      <c r="L955" s="34"/>
      <c r="M955" s="34"/>
      <c r="N955" s="34"/>
      <c r="O955" s="34"/>
      <c r="P955" s="34"/>
      <c r="Q955" s="34"/>
      <c r="R955" s="34"/>
      <c r="S955" s="34"/>
      <c r="T955" s="34"/>
      <c r="U955" s="34"/>
      <c r="V955" s="34"/>
      <c r="W955" s="34"/>
      <c r="X955" s="34"/>
      <c r="Y955" s="34"/>
      <c r="Z955" s="34"/>
    </row>
    <row r="956" ht="12.75" customHeight="1">
      <c r="A956" s="34"/>
      <c r="B956" s="34"/>
      <c r="C956" s="34"/>
      <c r="D956" s="34"/>
      <c r="E956" s="34"/>
      <c r="F956" s="34"/>
      <c r="G956" s="34"/>
      <c r="H956" s="34"/>
      <c r="I956" s="34"/>
      <c r="J956" s="34"/>
      <c r="K956" s="34"/>
      <c r="L956" s="34"/>
      <c r="M956" s="34"/>
      <c r="N956" s="34"/>
      <c r="O956" s="34"/>
      <c r="P956" s="34"/>
      <c r="Q956" s="34"/>
      <c r="R956" s="34"/>
      <c r="S956" s="34"/>
      <c r="T956" s="34"/>
      <c r="U956" s="34"/>
      <c r="V956" s="34"/>
      <c r="W956" s="34"/>
      <c r="X956" s="34"/>
      <c r="Y956" s="34"/>
      <c r="Z956" s="34"/>
    </row>
    <row r="957" ht="12.75" customHeight="1">
      <c r="A957" s="34"/>
      <c r="B957" s="34"/>
      <c r="C957" s="34"/>
      <c r="D957" s="34"/>
      <c r="E957" s="34"/>
      <c r="F957" s="34"/>
      <c r="G957" s="34"/>
      <c r="H957" s="34"/>
      <c r="I957" s="34"/>
      <c r="J957" s="34"/>
      <c r="K957" s="34"/>
      <c r="L957" s="34"/>
      <c r="M957" s="34"/>
      <c r="N957" s="34"/>
      <c r="O957" s="34"/>
      <c r="P957" s="34"/>
      <c r="Q957" s="34"/>
      <c r="R957" s="34"/>
      <c r="S957" s="34"/>
      <c r="T957" s="34"/>
      <c r="U957" s="34"/>
      <c r="V957" s="34"/>
      <c r="W957" s="34"/>
      <c r="X957" s="34"/>
      <c r="Y957" s="34"/>
      <c r="Z957" s="34"/>
    </row>
    <row r="958" ht="12.75" customHeight="1">
      <c r="A958" s="34"/>
      <c r="B958" s="34"/>
      <c r="C958" s="34"/>
      <c r="D958" s="34"/>
      <c r="E958" s="34"/>
      <c r="F958" s="34"/>
      <c r="G958" s="34"/>
      <c r="H958" s="34"/>
      <c r="I958" s="34"/>
      <c r="J958" s="34"/>
      <c r="K958" s="34"/>
      <c r="L958" s="34"/>
      <c r="M958" s="34"/>
      <c r="N958" s="34"/>
      <c r="O958" s="34"/>
      <c r="P958" s="34"/>
      <c r="Q958" s="34"/>
      <c r="R958" s="34"/>
      <c r="S958" s="34"/>
      <c r="T958" s="34"/>
      <c r="U958" s="34"/>
      <c r="V958" s="34"/>
      <c r="W958" s="34"/>
      <c r="X958" s="34"/>
      <c r="Y958" s="34"/>
      <c r="Z958" s="34"/>
    </row>
    <row r="959" ht="12.75" customHeight="1">
      <c r="A959" s="34"/>
      <c r="B959" s="34"/>
      <c r="C959" s="34"/>
      <c r="D959" s="34"/>
      <c r="E959" s="34"/>
      <c r="F959" s="34"/>
      <c r="G959" s="34"/>
      <c r="H959" s="34"/>
      <c r="I959" s="34"/>
      <c r="J959" s="34"/>
      <c r="K959" s="34"/>
      <c r="L959" s="34"/>
      <c r="M959" s="34"/>
      <c r="N959" s="34"/>
      <c r="O959" s="34"/>
      <c r="P959" s="34"/>
      <c r="Q959" s="34"/>
      <c r="R959" s="34"/>
      <c r="S959" s="34"/>
      <c r="T959" s="34"/>
      <c r="U959" s="34"/>
      <c r="V959" s="34"/>
      <c r="W959" s="34"/>
      <c r="X959" s="34"/>
      <c r="Y959" s="34"/>
      <c r="Z959" s="34"/>
    </row>
    <row r="960" ht="12.75" customHeight="1">
      <c r="A960" s="34"/>
      <c r="B960" s="34"/>
      <c r="C960" s="34"/>
      <c r="D960" s="34"/>
      <c r="E960" s="34"/>
      <c r="F960" s="34"/>
      <c r="G960" s="34"/>
      <c r="H960" s="34"/>
      <c r="I960" s="34"/>
      <c r="J960" s="34"/>
      <c r="K960" s="34"/>
      <c r="L960" s="34"/>
      <c r="M960" s="34"/>
      <c r="N960" s="34"/>
      <c r="O960" s="34"/>
      <c r="P960" s="34"/>
      <c r="Q960" s="34"/>
      <c r="R960" s="34"/>
      <c r="S960" s="34"/>
      <c r="T960" s="34"/>
      <c r="U960" s="34"/>
      <c r="V960" s="34"/>
      <c r="W960" s="34"/>
      <c r="X960" s="34"/>
      <c r="Y960" s="34"/>
      <c r="Z960" s="34"/>
    </row>
    <row r="961" ht="12.75" customHeight="1">
      <c r="A961" s="34"/>
      <c r="B961" s="34"/>
      <c r="C961" s="34"/>
      <c r="D961" s="34"/>
      <c r="E961" s="34"/>
      <c r="F961" s="34"/>
      <c r="G961" s="34"/>
      <c r="H961" s="34"/>
      <c r="I961" s="34"/>
      <c r="J961" s="34"/>
      <c r="K961" s="34"/>
      <c r="L961" s="34"/>
      <c r="M961" s="34"/>
      <c r="N961" s="34"/>
      <c r="O961" s="34"/>
      <c r="P961" s="34"/>
      <c r="Q961" s="34"/>
      <c r="R961" s="34"/>
      <c r="S961" s="34"/>
      <c r="T961" s="34"/>
      <c r="U961" s="34"/>
      <c r="V961" s="34"/>
      <c r="W961" s="34"/>
      <c r="X961" s="34"/>
      <c r="Y961" s="34"/>
      <c r="Z961" s="34"/>
    </row>
    <row r="962" ht="12.75" customHeight="1">
      <c r="A962" s="34"/>
      <c r="B962" s="34"/>
      <c r="C962" s="34"/>
      <c r="D962" s="34"/>
      <c r="E962" s="34"/>
      <c r="F962" s="34"/>
      <c r="G962" s="34"/>
      <c r="H962" s="34"/>
      <c r="I962" s="34"/>
      <c r="J962" s="34"/>
      <c r="K962" s="34"/>
      <c r="L962" s="34"/>
      <c r="M962" s="34"/>
      <c r="N962" s="34"/>
      <c r="O962" s="34"/>
      <c r="P962" s="34"/>
      <c r="Q962" s="34"/>
      <c r="R962" s="34"/>
      <c r="S962" s="34"/>
      <c r="T962" s="34"/>
      <c r="U962" s="34"/>
      <c r="V962" s="34"/>
      <c r="W962" s="34"/>
      <c r="X962" s="34"/>
      <c r="Y962" s="34"/>
      <c r="Z962" s="34"/>
    </row>
    <row r="963" ht="12.75" customHeight="1">
      <c r="A963" s="34"/>
      <c r="B963" s="34"/>
      <c r="C963" s="34"/>
      <c r="D963" s="34"/>
      <c r="E963" s="34"/>
      <c r="F963" s="34"/>
      <c r="G963" s="34"/>
      <c r="H963" s="34"/>
      <c r="I963" s="34"/>
      <c r="J963" s="34"/>
      <c r="K963" s="34"/>
      <c r="L963" s="34"/>
      <c r="M963" s="34"/>
      <c r="N963" s="34"/>
      <c r="O963" s="34"/>
      <c r="P963" s="34"/>
      <c r="Q963" s="34"/>
      <c r="R963" s="34"/>
      <c r="S963" s="34"/>
      <c r="T963" s="34"/>
      <c r="U963" s="34"/>
      <c r="V963" s="34"/>
      <c r="W963" s="34"/>
      <c r="X963" s="34"/>
      <c r="Y963" s="34"/>
      <c r="Z963" s="34"/>
    </row>
    <row r="964" ht="12.75" customHeight="1">
      <c r="A964" s="34"/>
      <c r="B964" s="34"/>
      <c r="C964" s="34"/>
      <c r="D964" s="34"/>
      <c r="E964" s="34"/>
      <c r="F964" s="34"/>
      <c r="G964" s="34"/>
      <c r="H964" s="34"/>
      <c r="I964" s="34"/>
      <c r="J964" s="34"/>
      <c r="K964" s="34"/>
      <c r="L964" s="34"/>
      <c r="M964" s="34"/>
      <c r="N964" s="34"/>
      <c r="O964" s="34"/>
      <c r="P964" s="34"/>
      <c r="Q964" s="34"/>
      <c r="R964" s="34"/>
      <c r="S964" s="34"/>
      <c r="T964" s="34"/>
      <c r="U964" s="34"/>
      <c r="V964" s="34"/>
      <c r="W964" s="34"/>
      <c r="X964" s="34"/>
      <c r="Y964" s="34"/>
      <c r="Z964" s="34"/>
    </row>
    <row r="965" ht="12.75" customHeight="1">
      <c r="A965" s="34"/>
      <c r="B965" s="34"/>
      <c r="C965" s="34"/>
      <c r="D965" s="34"/>
      <c r="E965" s="34"/>
      <c r="F965" s="34"/>
      <c r="G965" s="34"/>
      <c r="H965" s="34"/>
      <c r="I965" s="34"/>
      <c r="J965" s="34"/>
      <c r="K965" s="34"/>
      <c r="L965" s="34"/>
      <c r="M965" s="34"/>
      <c r="N965" s="34"/>
      <c r="O965" s="34"/>
      <c r="P965" s="34"/>
      <c r="Q965" s="34"/>
      <c r="R965" s="34"/>
      <c r="S965" s="34"/>
      <c r="T965" s="34"/>
      <c r="U965" s="34"/>
      <c r="V965" s="34"/>
      <c r="W965" s="34"/>
      <c r="X965" s="34"/>
      <c r="Y965" s="34"/>
      <c r="Z965" s="34"/>
    </row>
    <row r="966" ht="12.75" customHeight="1">
      <c r="A966" s="34"/>
      <c r="B966" s="34"/>
      <c r="C966" s="34"/>
      <c r="D966" s="34"/>
      <c r="E966" s="34"/>
      <c r="F966" s="34"/>
      <c r="G966" s="34"/>
      <c r="H966" s="34"/>
      <c r="I966" s="34"/>
      <c r="J966" s="34"/>
      <c r="K966" s="34"/>
      <c r="L966" s="34"/>
      <c r="M966" s="34"/>
      <c r="N966" s="34"/>
      <c r="O966" s="34"/>
      <c r="P966" s="34"/>
      <c r="Q966" s="34"/>
      <c r="R966" s="34"/>
      <c r="S966" s="34"/>
      <c r="T966" s="34"/>
      <c r="U966" s="34"/>
      <c r="V966" s="34"/>
      <c r="W966" s="34"/>
      <c r="X966" s="34"/>
      <c r="Y966" s="34"/>
      <c r="Z966" s="34"/>
    </row>
    <row r="967" ht="12.75" customHeight="1">
      <c r="A967" s="34"/>
      <c r="B967" s="34"/>
      <c r="C967" s="34"/>
      <c r="D967" s="34"/>
      <c r="E967" s="34"/>
      <c r="F967" s="34"/>
      <c r="G967" s="34"/>
      <c r="H967" s="34"/>
      <c r="I967" s="34"/>
      <c r="J967" s="34"/>
      <c r="K967" s="34"/>
      <c r="L967" s="34"/>
      <c r="M967" s="34"/>
      <c r="N967" s="34"/>
      <c r="O967" s="34"/>
      <c r="P967" s="34"/>
      <c r="Q967" s="34"/>
      <c r="R967" s="34"/>
      <c r="S967" s="34"/>
      <c r="T967" s="34"/>
      <c r="U967" s="34"/>
      <c r="V967" s="34"/>
      <c r="W967" s="34"/>
      <c r="X967" s="34"/>
      <c r="Y967" s="34"/>
      <c r="Z967" s="34"/>
    </row>
    <row r="968" ht="12.75" customHeight="1">
      <c r="A968" s="34"/>
      <c r="B968" s="34"/>
      <c r="C968" s="34"/>
      <c r="D968" s="34"/>
      <c r="E968" s="34"/>
      <c r="F968" s="34"/>
      <c r="G968" s="34"/>
      <c r="H968" s="34"/>
      <c r="I968" s="34"/>
      <c r="J968" s="34"/>
      <c r="K968" s="34"/>
      <c r="L968" s="34"/>
      <c r="M968" s="34"/>
      <c r="N968" s="34"/>
      <c r="O968" s="34"/>
      <c r="P968" s="34"/>
      <c r="Q968" s="34"/>
      <c r="R968" s="34"/>
      <c r="S968" s="34"/>
      <c r="T968" s="34"/>
      <c r="U968" s="34"/>
      <c r="V968" s="34"/>
      <c r="W968" s="34"/>
      <c r="X968" s="34"/>
      <c r="Y968" s="34"/>
      <c r="Z968" s="34"/>
    </row>
    <row r="969" ht="12.75" customHeight="1">
      <c r="A969" s="34"/>
      <c r="B969" s="34"/>
      <c r="C969" s="34"/>
      <c r="D969" s="34"/>
      <c r="E969" s="34"/>
      <c r="F969" s="34"/>
      <c r="G969" s="34"/>
      <c r="H969" s="34"/>
      <c r="I969" s="34"/>
      <c r="J969" s="34"/>
      <c r="K969" s="34"/>
      <c r="L969" s="34"/>
      <c r="M969" s="34"/>
      <c r="N969" s="34"/>
      <c r="O969" s="34"/>
      <c r="P969" s="34"/>
      <c r="Q969" s="34"/>
      <c r="R969" s="34"/>
      <c r="S969" s="34"/>
      <c r="T969" s="34"/>
      <c r="U969" s="34"/>
      <c r="V969" s="34"/>
      <c r="W969" s="34"/>
      <c r="X969" s="34"/>
      <c r="Y969" s="34"/>
      <c r="Z969" s="34"/>
    </row>
    <row r="970" ht="12.75" customHeight="1">
      <c r="A970" s="34"/>
      <c r="B970" s="34"/>
      <c r="C970" s="34"/>
      <c r="D970" s="34"/>
      <c r="E970" s="34"/>
      <c r="F970" s="34"/>
      <c r="G970" s="34"/>
      <c r="H970" s="34"/>
      <c r="I970" s="34"/>
      <c r="J970" s="34"/>
      <c r="K970" s="34"/>
      <c r="L970" s="34"/>
      <c r="M970" s="34"/>
      <c r="N970" s="34"/>
      <c r="O970" s="34"/>
      <c r="P970" s="34"/>
      <c r="Q970" s="34"/>
      <c r="R970" s="34"/>
      <c r="S970" s="34"/>
      <c r="T970" s="34"/>
      <c r="U970" s="34"/>
      <c r="V970" s="34"/>
      <c r="W970" s="34"/>
      <c r="X970" s="34"/>
      <c r="Y970" s="34"/>
      <c r="Z970" s="34"/>
    </row>
    <row r="971" ht="12.75" customHeight="1">
      <c r="A971" s="34"/>
      <c r="B971" s="34"/>
      <c r="C971" s="34"/>
      <c r="D971" s="34"/>
      <c r="E971" s="34"/>
      <c r="F971" s="34"/>
      <c r="G971" s="34"/>
      <c r="H971" s="34"/>
      <c r="I971" s="34"/>
      <c r="J971" s="34"/>
      <c r="K971" s="34"/>
      <c r="L971" s="34"/>
      <c r="M971" s="34"/>
      <c r="N971" s="34"/>
      <c r="O971" s="34"/>
      <c r="P971" s="34"/>
      <c r="Q971" s="34"/>
      <c r="R971" s="34"/>
      <c r="S971" s="34"/>
      <c r="T971" s="34"/>
      <c r="U971" s="34"/>
      <c r="V971" s="34"/>
      <c r="W971" s="34"/>
      <c r="X971" s="34"/>
      <c r="Y971" s="34"/>
      <c r="Z971" s="34"/>
    </row>
    <row r="972" ht="12.75" customHeight="1">
      <c r="A972" s="34"/>
      <c r="B972" s="34"/>
      <c r="C972" s="34"/>
      <c r="D972" s="34"/>
      <c r="E972" s="34"/>
      <c r="F972" s="34"/>
      <c r="G972" s="34"/>
      <c r="H972" s="34"/>
      <c r="I972" s="34"/>
      <c r="J972" s="34"/>
      <c r="K972" s="34"/>
      <c r="L972" s="34"/>
      <c r="M972" s="34"/>
      <c r="N972" s="34"/>
      <c r="O972" s="34"/>
      <c r="P972" s="34"/>
      <c r="Q972" s="34"/>
      <c r="R972" s="34"/>
      <c r="S972" s="34"/>
      <c r="T972" s="34"/>
      <c r="U972" s="34"/>
      <c r="V972" s="34"/>
      <c r="W972" s="34"/>
      <c r="X972" s="34"/>
      <c r="Y972" s="34"/>
      <c r="Z972" s="34"/>
    </row>
    <row r="973" ht="12.75" customHeight="1">
      <c r="A973" s="34"/>
      <c r="B973" s="34"/>
      <c r="C973" s="34"/>
      <c r="D973" s="34"/>
      <c r="E973" s="34"/>
      <c r="F973" s="34"/>
      <c r="G973" s="34"/>
      <c r="H973" s="34"/>
      <c r="I973" s="34"/>
      <c r="J973" s="34"/>
      <c r="K973" s="34"/>
      <c r="L973" s="34"/>
      <c r="M973" s="34"/>
      <c r="N973" s="34"/>
      <c r="O973" s="34"/>
      <c r="P973" s="34"/>
      <c r="Q973" s="34"/>
      <c r="R973" s="34"/>
      <c r="S973" s="34"/>
      <c r="T973" s="34"/>
      <c r="U973" s="34"/>
      <c r="V973" s="34"/>
      <c r="W973" s="34"/>
      <c r="X973" s="34"/>
      <c r="Y973" s="34"/>
      <c r="Z973" s="34"/>
    </row>
    <row r="974" ht="12.75" customHeight="1">
      <c r="A974" s="34"/>
      <c r="B974" s="34"/>
      <c r="C974" s="34"/>
      <c r="D974" s="34"/>
      <c r="E974" s="34"/>
      <c r="F974" s="34"/>
      <c r="G974" s="34"/>
      <c r="H974" s="34"/>
      <c r="I974" s="34"/>
      <c r="J974" s="34"/>
      <c r="K974" s="34"/>
      <c r="L974" s="34"/>
      <c r="M974" s="34"/>
      <c r="N974" s="34"/>
      <c r="O974" s="34"/>
      <c r="P974" s="34"/>
      <c r="Q974" s="34"/>
      <c r="R974" s="34"/>
      <c r="S974" s="34"/>
      <c r="T974" s="34"/>
      <c r="U974" s="34"/>
      <c r="V974" s="34"/>
      <c r="W974" s="34"/>
      <c r="X974" s="34"/>
      <c r="Y974" s="34"/>
      <c r="Z974" s="34"/>
    </row>
    <row r="975" ht="12.75" customHeight="1">
      <c r="A975" s="34"/>
      <c r="B975" s="34"/>
      <c r="C975" s="34"/>
      <c r="D975" s="34"/>
      <c r="E975" s="34"/>
      <c r="F975" s="34"/>
      <c r="G975" s="34"/>
      <c r="H975" s="34"/>
      <c r="I975" s="34"/>
      <c r="J975" s="34"/>
      <c r="K975" s="34"/>
      <c r="L975" s="34"/>
      <c r="M975" s="34"/>
      <c r="N975" s="34"/>
      <c r="O975" s="34"/>
      <c r="P975" s="34"/>
      <c r="Q975" s="34"/>
      <c r="R975" s="34"/>
      <c r="S975" s="34"/>
      <c r="T975" s="34"/>
      <c r="U975" s="34"/>
      <c r="V975" s="34"/>
      <c r="W975" s="34"/>
      <c r="X975" s="34"/>
      <c r="Y975" s="34"/>
      <c r="Z975" s="34"/>
    </row>
    <row r="976" ht="12.75" customHeight="1">
      <c r="A976" s="34"/>
      <c r="B976" s="34"/>
      <c r="C976" s="34"/>
      <c r="D976" s="34"/>
      <c r="E976" s="34"/>
      <c r="F976" s="34"/>
      <c r="G976" s="34"/>
      <c r="H976" s="34"/>
      <c r="I976" s="34"/>
      <c r="J976" s="34"/>
      <c r="K976" s="34"/>
      <c r="L976" s="34"/>
      <c r="M976" s="34"/>
      <c r="N976" s="34"/>
      <c r="O976" s="34"/>
      <c r="P976" s="34"/>
      <c r="Q976" s="34"/>
      <c r="R976" s="34"/>
      <c r="S976" s="34"/>
      <c r="T976" s="34"/>
      <c r="U976" s="34"/>
      <c r="V976" s="34"/>
      <c r="W976" s="34"/>
      <c r="X976" s="34"/>
      <c r="Y976" s="34"/>
      <c r="Z976" s="34"/>
    </row>
    <row r="977" ht="12.75" customHeight="1">
      <c r="A977" s="34"/>
      <c r="B977" s="34"/>
      <c r="C977" s="34"/>
      <c r="D977" s="34"/>
      <c r="E977" s="34"/>
      <c r="F977" s="34"/>
      <c r="G977" s="34"/>
      <c r="H977" s="34"/>
      <c r="I977" s="34"/>
      <c r="J977" s="34"/>
      <c r="K977" s="34"/>
      <c r="L977" s="34"/>
      <c r="M977" s="34"/>
      <c r="N977" s="34"/>
      <c r="O977" s="34"/>
      <c r="P977" s="34"/>
      <c r="Q977" s="34"/>
      <c r="R977" s="34"/>
      <c r="S977" s="34"/>
      <c r="T977" s="34"/>
      <c r="U977" s="34"/>
      <c r="V977" s="34"/>
      <c r="W977" s="34"/>
      <c r="X977" s="34"/>
      <c r="Y977" s="34"/>
      <c r="Z977" s="34"/>
    </row>
    <row r="978" ht="12.75" customHeight="1">
      <c r="A978" s="34"/>
      <c r="B978" s="34"/>
      <c r="C978" s="34"/>
      <c r="D978" s="34"/>
      <c r="E978" s="34"/>
      <c r="F978" s="34"/>
      <c r="G978" s="34"/>
      <c r="H978" s="34"/>
      <c r="I978" s="34"/>
      <c r="J978" s="34"/>
      <c r="K978" s="34"/>
      <c r="L978" s="34"/>
      <c r="M978" s="34"/>
      <c r="N978" s="34"/>
      <c r="O978" s="34"/>
      <c r="P978" s="34"/>
      <c r="Q978" s="34"/>
      <c r="R978" s="34"/>
      <c r="S978" s="34"/>
      <c r="T978" s="34"/>
      <c r="U978" s="34"/>
      <c r="V978" s="34"/>
      <c r="W978" s="34"/>
      <c r="X978" s="34"/>
      <c r="Y978" s="34"/>
      <c r="Z978" s="34"/>
    </row>
    <row r="979" ht="12.75" customHeight="1">
      <c r="A979" s="34"/>
      <c r="B979" s="34"/>
      <c r="C979" s="34"/>
      <c r="D979" s="34"/>
      <c r="E979" s="34"/>
      <c r="F979" s="34"/>
      <c r="G979" s="34"/>
      <c r="H979" s="34"/>
      <c r="I979" s="34"/>
      <c r="J979" s="34"/>
      <c r="K979" s="34"/>
      <c r="L979" s="34"/>
      <c r="M979" s="34"/>
      <c r="N979" s="34"/>
      <c r="O979" s="34"/>
      <c r="P979" s="34"/>
      <c r="Q979" s="34"/>
      <c r="R979" s="34"/>
      <c r="S979" s="34"/>
      <c r="T979" s="34"/>
      <c r="U979" s="34"/>
      <c r="V979" s="34"/>
      <c r="W979" s="34"/>
      <c r="X979" s="34"/>
      <c r="Y979" s="34"/>
      <c r="Z979" s="34"/>
    </row>
    <row r="980" ht="12.75" customHeight="1">
      <c r="A980" s="34"/>
      <c r="B980" s="34"/>
      <c r="C980" s="34"/>
      <c r="D980" s="34"/>
      <c r="E980" s="34"/>
      <c r="F980" s="34"/>
      <c r="G980" s="34"/>
      <c r="H980" s="34"/>
      <c r="I980" s="34"/>
      <c r="J980" s="34"/>
      <c r="K980" s="34"/>
      <c r="L980" s="34"/>
      <c r="M980" s="34"/>
      <c r="N980" s="34"/>
      <c r="O980" s="34"/>
      <c r="P980" s="34"/>
      <c r="Q980" s="34"/>
      <c r="R980" s="34"/>
      <c r="S980" s="34"/>
      <c r="T980" s="34"/>
      <c r="U980" s="34"/>
      <c r="V980" s="34"/>
      <c r="W980" s="34"/>
      <c r="X980" s="34"/>
      <c r="Y980" s="34"/>
      <c r="Z980" s="34"/>
    </row>
    <row r="981" ht="12.75" customHeight="1">
      <c r="A981" s="34"/>
      <c r="B981" s="34"/>
      <c r="C981" s="34"/>
      <c r="D981" s="34"/>
      <c r="E981" s="34"/>
      <c r="F981" s="34"/>
      <c r="G981" s="34"/>
      <c r="H981" s="34"/>
      <c r="I981" s="34"/>
      <c r="J981" s="34"/>
      <c r="K981" s="34"/>
      <c r="L981" s="34"/>
      <c r="M981" s="34"/>
      <c r="N981" s="34"/>
      <c r="O981" s="34"/>
      <c r="P981" s="34"/>
      <c r="Q981" s="34"/>
      <c r="R981" s="34"/>
      <c r="S981" s="34"/>
      <c r="T981" s="34"/>
      <c r="U981" s="34"/>
      <c r="V981" s="34"/>
      <c r="W981" s="34"/>
      <c r="X981" s="34"/>
      <c r="Y981" s="34"/>
      <c r="Z981" s="34"/>
    </row>
    <row r="982" ht="12.75" customHeight="1">
      <c r="A982" s="34"/>
      <c r="B982" s="34"/>
      <c r="C982" s="34"/>
      <c r="D982" s="34"/>
      <c r="E982" s="34"/>
      <c r="F982" s="34"/>
      <c r="G982" s="34"/>
      <c r="H982" s="34"/>
      <c r="I982" s="34"/>
      <c r="J982" s="34"/>
      <c r="K982" s="34"/>
      <c r="L982" s="34"/>
      <c r="M982" s="34"/>
      <c r="N982" s="34"/>
      <c r="O982" s="34"/>
      <c r="P982" s="34"/>
      <c r="Q982" s="34"/>
      <c r="R982" s="34"/>
      <c r="S982" s="34"/>
      <c r="T982" s="34"/>
      <c r="U982" s="34"/>
      <c r="V982" s="34"/>
      <c r="W982" s="34"/>
      <c r="X982" s="34"/>
      <c r="Y982" s="34"/>
      <c r="Z982" s="34"/>
    </row>
    <row r="983" ht="12.75" customHeight="1">
      <c r="A983" s="34"/>
      <c r="B983" s="34"/>
      <c r="C983" s="34"/>
      <c r="D983" s="34"/>
      <c r="E983" s="34"/>
      <c r="F983" s="34"/>
      <c r="G983" s="34"/>
      <c r="H983" s="34"/>
      <c r="I983" s="34"/>
      <c r="J983" s="34"/>
      <c r="K983" s="34"/>
      <c r="L983" s="34"/>
      <c r="M983" s="34"/>
      <c r="N983" s="34"/>
      <c r="O983" s="34"/>
      <c r="P983" s="34"/>
      <c r="Q983" s="34"/>
      <c r="R983" s="34"/>
      <c r="S983" s="34"/>
      <c r="T983" s="34"/>
      <c r="U983" s="34"/>
      <c r="V983" s="34"/>
      <c r="W983" s="34"/>
      <c r="X983" s="34"/>
      <c r="Y983" s="34"/>
      <c r="Z983" s="34"/>
    </row>
    <row r="984" ht="12.75" customHeight="1">
      <c r="A984" s="34"/>
      <c r="B984" s="34"/>
      <c r="C984" s="34"/>
      <c r="D984" s="34"/>
      <c r="E984" s="34"/>
      <c r="F984" s="34"/>
      <c r="G984" s="34"/>
      <c r="H984" s="34"/>
      <c r="I984" s="34"/>
      <c r="J984" s="34"/>
      <c r="K984" s="34"/>
      <c r="L984" s="34"/>
      <c r="M984" s="34"/>
      <c r="N984" s="34"/>
      <c r="O984" s="34"/>
      <c r="P984" s="34"/>
      <c r="Q984" s="34"/>
      <c r="R984" s="34"/>
      <c r="S984" s="34"/>
      <c r="T984" s="34"/>
      <c r="U984" s="34"/>
      <c r="V984" s="34"/>
      <c r="W984" s="34"/>
      <c r="X984" s="34"/>
      <c r="Y984" s="34"/>
      <c r="Z984" s="34"/>
    </row>
    <row r="985" ht="12.75" customHeight="1">
      <c r="A985" s="34"/>
      <c r="B985" s="34"/>
      <c r="C985" s="34"/>
      <c r="D985" s="34"/>
      <c r="E985" s="34"/>
      <c r="F985" s="34"/>
      <c r="G985" s="34"/>
      <c r="H985" s="34"/>
      <c r="I985" s="34"/>
      <c r="J985" s="34"/>
      <c r="K985" s="34"/>
      <c r="L985" s="34"/>
      <c r="M985" s="34"/>
      <c r="N985" s="34"/>
      <c r="O985" s="34"/>
      <c r="P985" s="34"/>
      <c r="Q985" s="34"/>
      <c r="R985" s="34"/>
      <c r="S985" s="34"/>
      <c r="T985" s="34"/>
      <c r="U985" s="34"/>
      <c r="V985" s="34"/>
      <c r="W985" s="34"/>
      <c r="X985" s="34"/>
      <c r="Y985" s="34"/>
      <c r="Z985" s="34"/>
    </row>
    <row r="986" ht="12.75" customHeight="1">
      <c r="A986" s="34"/>
      <c r="B986" s="34"/>
      <c r="C986" s="34"/>
      <c r="D986" s="34"/>
      <c r="E986" s="34"/>
      <c r="F986" s="34"/>
      <c r="G986" s="34"/>
      <c r="H986" s="34"/>
      <c r="I986" s="34"/>
      <c r="J986" s="34"/>
      <c r="K986" s="34"/>
      <c r="L986" s="34"/>
      <c r="M986" s="34"/>
      <c r="N986" s="34"/>
      <c r="O986" s="34"/>
      <c r="P986" s="34"/>
      <c r="Q986" s="34"/>
      <c r="R986" s="34"/>
      <c r="S986" s="34"/>
      <c r="T986" s="34"/>
      <c r="U986" s="34"/>
      <c r="V986" s="34"/>
      <c r="W986" s="34"/>
      <c r="X986" s="34"/>
      <c r="Y986" s="34"/>
      <c r="Z986" s="34"/>
    </row>
    <row r="987" ht="12.75" customHeight="1">
      <c r="A987" s="34"/>
      <c r="B987" s="34"/>
      <c r="C987" s="34"/>
      <c r="D987" s="34"/>
      <c r="E987" s="34"/>
      <c r="F987" s="34"/>
      <c r="G987" s="34"/>
      <c r="H987" s="34"/>
      <c r="I987" s="34"/>
      <c r="J987" s="34"/>
      <c r="K987" s="34"/>
      <c r="L987" s="34"/>
      <c r="M987" s="34"/>
      <c r="N987" s="34"/>
      <c r="O987" s="34"/>
      <c r="P987" s="34"/>
      <c r="Q987" s="34"/>
      <c r="R987" s="34"/>
      <c r="S987" s="34"/>
      <c r="T987" s="34"/>
      <c r="U987" s="34"/>
      <c r="V987" s="34"/>
      <c r="W987" s="34"/>
      <c r="X987" s="34"/>
      <c r="Y987" s="34"/>
      <c r="Z987" s="34"/>
    </row>
    <row r="988" ht="12.75" customHeight="1">
      <c r="A988" s="34"/>
      <c r="B988" s="34"/>
      <c r="C988" s="34"/>
      <c r="D988" s="34"/>
      <c r="E988" s="34"/>
      <c r="F988" s="34"/>
      <c r="G988" s="34"/>
      <c r="H988" s="34"/>
      <c r="I988" s="34"/>
      <c r="J988" s="34"/>
      <c r="K988" s="34"/>
      <c r="L988" s="34"/>
      <c r="M988" s="34"/>
      <c r="N988" s="34"/>
      <c r="O988" s="34"/>
      <c r="P988" s="34"/>
      <c r="Q988" s="34"/>
      <c r="R988" s="34"/>
      <c r="S988" s="34"/>
      <c r="T988" s="34"/>
      <c r="U988" s="34"/>
      <c r="V988" s="34"/>
      <c r="W988" s="34"/>
      <c r="X988" s="34"/>
      <c r="Y988" s="34"/>
      <c r="Z988" s="34"/>
    </row>
    <row r="989" ht="12.75" customHeight="1">
      <c r="A989" s="34"/>
      <c r="B989" s="34"/>
      <c r="C989" s="34"/>
      <c r="D989" s="34"/>
      <c r="E989" s="34"/>
      <c r="F989" s="34"/>
      <c r="G989" s="34"/>
      <c r="H989" s="34"/>
      <c r="I989" s="34"/>
      <c r="J989" s="34"/>
      <c r="K989" s="34"/>
      <c r="L989" s="34"/>
      <c r="M989" s="34"/>
      <c r="N989" s="34"/>
      <c r="O989" s="34"/>
      <c r="P989" s="34"/>
      <c r="Q989" s="34"/>
      <c r="R989" s="34"/>
      <c r="S989" s="34"/>
      <c r="T989" s="34"/>
      <c r="U989" s="34"/>
      <c r="V989" s="34"/>
      <c r="W989" s="34"/>
      <c r="X989" s="34"/>
      <c r="Y989" s="34"/>
      <c r="Z989" s="34"/>
    </row>
    <row r="990" ht="12.75" customHeight="1">
      <c r="A990" s="34"/>
      <c r="B990" s="34"/>
      <c r="C990" s="34"/>
      <c r="D990" s="34"/>
      <c r="E990" s="34"/>
      <c r="F990" s="34"/>
      <c r="G990" s="34"/>
      <c r="H990" s="34"/>
      <c r="I990" s="34"/>
      <c r="J990" s="34"/>
      <c r="K990" s="34"/>
      <c r="L990" s="34"/>
      <c r="M990" s="34"/>
      <c r="N990" s="34"/>
      <c r="O990" s="34"/>
      <c r="P990" s="34"/>
      <c r="Q990" s="34"/>
      <c r="R990" s="34"/>
      <c r="S990" s="34"/>
      <c r="T990" s="34"/>
      <c r="U990" s="34"/>
      <c r="V990" s="34"/>
      <c r="W990" s="34"/>
      <c r="X990" s="34"/>
      <c r="Y990" s="34"/>
      <c r="Z990" s="34"/>
    </row>
    <row r="991" ht="12.75" customHeight="1">
      <c r="A991" s="34"/>
      <c r="B991" s="34"/>
      <c r="C991" s="34"/>
      <c r="D991" s="34"/>
      <c r="E991" s="34"/>
      <c r="F991" s="34"/>
      <c r="G991" s="34"/>
      <c r="H991" s="34"/>
      <c r="I991" s="34"/>
      <c r="J991" s="34"/>
      <c r="K991" s="34"/>
      <c r="L991" s="34"/>
      <c r="M991" s="34"/>
      <c r="N991" s="34"/>
      <c r="O991" s="34"/>
      <c r="P991" s="34"/>
      <c r="Q991" s="34"/>
      <c r="R991" s="34"/>
      <c r="S991" s="34"/>
      <c r="T991" s="34"/>
      <c r="U991" s="34"/>
      <c r="V991" s="34"/>
      <c r="W991" s="34"/>
      <c r="X991" s="34"/>
      <c r="Y991" s="34"/>
      <c r="Z991" s="34"/>
    </row>
    <row r="992" ht="12.75" customHeight="1">
      <c r="A992" s="34"/>
      <c r="B992" s="34"/>
      <c r="C992" s="34"/>
      <c r="D992" s="34"/>
      <c r="E992" s="34"/>
      <c r="F992" s="34"/>
      <c r="G992" s="34"/>
      <c r="H992" s="34"/>
      <c r="I992" s="34"/>
      <c r="J992" s="34"/>
      <c r="K992" s="34"/>
      <c r="L992" s="34"/>
      <c r="M992" s="34"/>
      <c r="N992" s="34"/>
      <c r="O992" s="34"/>
      <c r="P992" s="34"/>
      <c r="Q992" s="34"/>
      <c r="R992" s="34"/>
      <c r="S992" s="34"/>
      <c r="T992" s="34"/>
      <c r="U992" s="34"/>
      <c r="V992" s="34"/>
      <c r="W992" s="34"/>
      <c r="X992" s="34"/>
      <c r="Y992" s="34"/>
      <c r="Z992" s="34"/>
    </row>
    <row r="993" ht="12.75" customHeight="1">
      <c r="A993" s="34"/>
      <c r="B993" s="34"/>
      <c r="C993" s="34"/>
      <c r="D993" s="34"/>
      <c r="E993" s="34"/>
      <c r="F993" s="34"/>
      <c r="G993" s="34"/>
      <c r="H993" s="34"/>
      <c r="I993" s="34"/>
      <c r="J993" s="34"/>
      <c r="K993" s="34"/>
      <c r="L993" s="34"/>
      <c r="M993" s="34"/>
      <c r="N993" s="34"/>
      <c r="O993" s="34"/>
      <c r="P993" s="34"/>
      <c r="Q993" s="34"/>
      <c r="R993" s="34"/>
      <c r="S993" s="34"/>
      <c r="T993" s="34"/>
      <c r="U993" s="34"/>
      <c r="V993" s="34"/>
      <c r="W993" s="34"/>
      <c r="X993" s="34"/>
      <c r="Y993" s="34"/>
      <c r="Z993" s="34"/>
    </row>
    <row r="994" ht="12.75" customHeight="1">
      <c r="A994" s="34"/>
      <c r="B994" s="34"/>
      <c r="C994" s="34"/>
      <c r="D994" s="34"/>
      <c r="E994" s="34"/>
      <c r="F994" s="34"/>
      <c r="G994" s="34"/>
      <c r="H994" s="34"/>
      <c r="I994" s="34"/>
      <c r="J994" s="34"/>
      <c r="K994" s="34"/>
      <c r="L994" s="34"/>
      <c r="M994" s="34"/>
      <c r="N994" s="34"/>
      <c r="O994" s="34"/>
      <c r="P994" s="34"/>
      <c r="Q994" s="34"/>
      <c r="R994" s="34"/>
      <c r="S994" s="34"/>
      <c r="T994" s="34"/>
      <c r="U994" s="34"/>
      <c r="V994" s="34"/>
      <c r="W994" s="34"/>
      <c r="X994" s="34"/>
      <c r="Y994" s="34"/>
      <c r="Z994" s="34"/>
    </row>
    <row r="995" ht="12.75" customHeight="1">
      <c r="A995" s="34"/>
      <c r="B995" s="34"/>
      <c r="C995" s="34"/>
      <c r="D995" s="34"/>
      <c r="E995" s="34"/>
      <c r="F995" s="34"/>
      <c r="G995" s="34"/>
      <c r="H995" s="34"/>
      <c r="I995" s="34"/>
      <c r="J995" s="34"/>
      <c r="K995" s="34"/>
      <c r="L995" s="34"/>
      <c r="M995" s="34"/>
      <c r="N995" s="34"/>
      <c r="O995" s="34"/>
      <c r="P995" s="34"/>
      <c r="Q995" s="34"/>
      <c r="R995" s="34"/>
      <c r="S995" s="34"/>
      <c r="T995" s="34"/>
      <c r="U995" s="34"/>
      <c r="V995" s="34"/>
      <c r="W995" s="34"/>
      <c r="X995" s="34"/>
      <c r="Y995" s="34"/>
      <c r="Z995" s="34"/>
    </row>
    <row r="996" ht="12.75" customHeight="1">
      <c r="A996" s="34"/>
      <c r="B996" s="34"/>
      <c r="C996" s="34"/>
      <c r="D996" s="34"/>
      <c r="E996" s="34"/>
      <c r="F996" s="34"/>
      <c r="G996" s="34"/>
      <c r="H996" s="34"/>
      <c r="I996" s="34"/>
      <c r="J996" s="34"/>
      <c r="K996" s="34"/>
      <c r="L996" s="34"/>
      <c r="M996" s="34"/>
      <c r="N996" s="34"/>
      <c r="O996" s="34"/>
      <c r="P996" s="34"/>
      <c r="Q996" s="34"/>
      <c r="R996" s="34"/>
      <c r="S996" s="34"/>
      <c r="T996" s="34"/>
      <c r="U996" s="34"/>
      <c r="V996" s="34"/>
      <c r="W996" s="34"/>
      <c r="X996" s="34"/>
      <c r="Y996" s="34"/>
      <c r="Z996" s="34"/>
    </row>
    <row r="997" ht="12.75" customHeight="1">
      <c r="A997" s="34"/>
      <c r="B997" s="34"/>
      <c r="C997" s="34"/>
      <c r="D997" s="34"/>
      <c r="E997" s="34"/>
      <c r="F997" s="34"/>
      <c r="G997" s="34"/>
      <c r="H997" s="34"/>
      <c r="I997" s="34"/>
      <c r="J997" s="34"/>
      <c r="K997" s="34"/>
      <c r="L997" s="34"/>
      <c r="M997" s="34"/>
      <c r="N997" s="34"/>
      <c r="O997" s="34"/>
      <c r="P997" s="34"/>
      <c r="Q997" s="34"/>
      <c r="R997" s="34"/>
      <c r="S997" s="34"/>
      <c r="T997" s="34"/>
      <c r="U997" s="34"/>
      <c r="V997" s="34"/>
      <c r="W997" s="34"/>
      <c r="X997" s="34"/>
      <c r="Y997" s="34"/>
      <c r="Z997" s="34"/>
    </row>
    <row r="998" ht="12.75" customHeight="1">
      <c r="A998" s="34"/>
      <c r="B998" s="34"/>
      <c r="C998" s="34"/>
      <c r="D998" s="34"/>
      <c r="E998" s="34"/>
      <c r="F998" s="34"/>
      <c r="G998" s="34"/>
      <c r="H998" s="34"/>
      <c r="I998" s="34"/>
      <c r="J998" s="34"/>
      <c r="K998" s="34"/>
      <c r="L998" s="34"/>
      <c r="M998" s="34"/>
      <c r="N998" s="34"/>
      <c r="O998" s="34"/>
      <c r="P998" s="34"/>
      <c r="Q998" s="34"/>
      <c r="R998" s="34"/>
      <c r="S998" s="34"/>
      <c r="T998" s="34"/>
      <c r="U998" s="34"/>
      <c r="V998" s="34"/>
      <c r="W998" s="34"/>
      <c r="X998" s="34"/>
      <c r="Y998" s="34"/>
      <c r="Z998" s="34"/>
    </row>
    <row r="999" ht="12.75" customHeight="1">
      <c r="A999" s="34"/>
      <c r="B999" s="34"/>
      <c r="C999" s="34"/>
      <c r="D999" s="34"/>
      <c r="E999" s="34"/>
      <c r="F999" s="34"/>
      <c r="G999" s="34"/>
      <c r="H999" s="34"/>
      <c r="I999" s="34"/>
      <c r="J999" s="34"/>
      <c r="K999" s="34"/>
      <c r="L999" s="34"/>
      <c r="M999" s="34"/>
      <c r="N999" s="34"/>
      <c r="O999" s="34"/>
      <c r="P999" s="34"/>
      <c r="Q999" s="34"/>
      <c r="R999" s="34"/>
      <c r="S999" s="34"/>
      <c r="T999" s="34"/>
      <c r="U999" s="34"/>
      <c r="V999" s="34"/>
      <c r="W999" s="34"/>
      <c r="X999" s="34"/>
      <c r="Y999" s="34"/>
      <c r="Z999" s="34"/>
    </row>
    <row r="1000" ht="12.75" customHeight="1">
      <c r="A1000" s="34"/>
      <c r="B1000" s="34"/>
      <c r="C1000" s="34"/>
      <c r="D1000" s="34"/>
      <c r="E1000" s="34"/>
      <c r="F1000" s="34"/>
      <c r="G1000" s="34"/>
      <c r="H1000" s="34"/>
      <c r="I1000" s="34"/>
      <c r="J1000" s="34"/>
      <c r="K1000" s="34"/>
      <c r="L1000" s="34"/>
      <c r="M1000" s="34"/>
      <c r="N1000" s="34"/>
      <c r="O1000" s="34"/>
      <c r="P1000" s="34"/>
      <c r="Q1000" s="34"/>
      <c r="R1000" s="34"/>
      <c r="S1000" s="34"/>
      <c r="T1000" s="34"/>
      <c r="U1000" s="34"/>
      <c r="V1000" s="34"/>
      <c r="W1000" s="34"/>
      <c r="X1000" s="34"/>
      <c r="Y1000" s="34"/>
      <c r="Z1000" s="34"/>
    </row>
  </sheetData>
  <mergeCells count="3">
    <mergeCell ref="E2:G2"/>
    <mergeCell ref="E1:G1"/>
    <mergeCell ref="A1:C2"/>
  </mergeCells>
  <hyperlinks>
    <hyperlink r:id="rId1" ref="E2"/>
  </hyperlinks>
  <printOptions horizontalCentered="1"/>
  <pageMargins bottom="0.5" footer="0.0" header="0.0" left="0.5" right="0.5" top="0.5"/>
  <pageSetup fitToHeight="0" orientation="portrait"/>
  <headerFooter>
    <oddFooter>&amp;L01+049https://www.vertex42.com/ExcelTemplates/box-whisker-plot.html&amp;R01+048© 2009 Vertex42 LLC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6" width="8.63"/>
    <col customWidth="1" min="7" max="7" width="5.0"/>
    <col customWidth="1" min="8" max="26" width="8.63"/>
  </cols>
  <sheetData>
    <row r="1" ht="12.75" customHeight="1">
      <c r="A1" s="52">
        <f t="shared" ref="A1:F1" si="1">IF(OFFSET(INDIRECT("Data!A1"),ROW()-1,COLUMN()-1,1,1)="","",$I$10+OFFSET(INDIRECT("Data!A1"),ROW()-1,COLUMN()-1,1,1))</f>
        <v>99</v>
      </c>
      <c r="B1" s="52">
        <f t="shared" si="1"/>
        <v>168</v>
      </c>
      <c r="C1" s="52">
        <f t="shared" si="1"/>
        <v>242</v>
      </c>
      <c r="D1" s="52">
        <f t="shared" si="1"/>
        <v>182</v>
      </c>
      <c r="E1" s="52">
        <f t="shared" si="1"/>
        <v>88</v>
      </c>
      <c r="F1" s="52" t="str">
        <f t="shared" si="1"/>
        <v/>
      </c>
    </row>
    <row r="2" ht="12.75" customHeight="1">
      <c r="A2" s="52">
        <f t="shared" ref="A2:F2" si="2">IF(OFFSET(INDIRECT("Data!A1"),ROW()-1,COLUMN()-1,1,1)="","",$I$10+OFFSET(INDIRECT("Data!A1"),ROW()-1,COLUMN()-1,1,1))</f>
        <v>133</v>
      </c>
      <c r="B2" s="52">
        <f t="shared" si="2"/>
        <v>167</v>
      </c>
      <c r="C2" s="52">
        <f t="shared" si="2"/>
        <v>239</v>
      </c>
      <c r="D2" s="52">
        <f t="shared" si="2"/>
        <v>167</v>
      </c>
      <c r="E2" s="52">
        <f t="shared" si="2"/>
        <v>87</v>
      </c>
      <c r="F2" s="52" t="str">
        <f t="shared" si="2"/>
        <v/>
      </c>
      <c r="H2" s="53"/>
      <c r="I2" s="2"/>
      <c r="J2" s="3"/>
    </row>
    <row r="3" ht="12.75" customHeight="1">
      <c r="A3" s="52">
        <f t="shared" ref="A3:F3" si="3">IF(OFFSET(INDIRECT("Data!A1"),ROW()-1,COLUMN()-1,1,1)="","",$I$10+OFFSET(INDIRECT("Data!A1"),ROW()-1,COLUMN()-1,1,1))</f>
        <v>128</v>
      </c>
      <c r="B3" s="52">
        <f t="shared" si="3"/>
        <v>164</v>
      </c>
      <c r="C3" s="52">
        <f t="shared" si="3"/>
        <v>242</v>
      </c>
      <c r="D3" s="52">
        <f t="shared" si="3"/>
        <v>189</v>
      </c>
      <c r="E3" s="52">
        <f t="shared" si="3"/>
        <v>84</v>
      </c>
      <c r="F3" s="52" t="str">
        <f t="shared" si="3"/>
        <v/>
      </c>
      <c r="H3" s="54"/>
      <c r="J3" s="55"/>
    </row>
    <row r="4" ht="12.75" customHeight="1">
      <c r="A4" s="52">
        <f t="shared" ref="A4:F4" si="4">IF(OFFSET(INDIRECT("Data!A1"),ROW()-1,COLUMN()-1,1,1)="","",$I$10+OFFSET(INDIRECT("Data!A1"),ROW()-1,COLUMN()-1,1,1))</f>
        <v>92</v>
      </c>
      <c r="B4" s="52">
        <f t="shared" si="4"/>
        <v>168</v>
      </c>
      <c r="C4" s="52">
        <f t="shared" si="4"/>
        <v>240</v>
      </c>
      <c r="D4" s="52">
        <f t="shared" si="4"/>
        <v>198</v>
      </c>
      <c r="E4" s="52">
        <f t="shared" si="4"/>
        <v>88</v>
      </c>
      <c r="F4" s="52" t="str">
        <f t="shared" si="4"/>
        <v/>
      </c>
      <c r="H4" s="54"/>
      <c r="J4" s="55"/>
    </row>
    <row r="5" ht="12.75" customHeight="1">
      <c r="A5" s="52">
        <f t="shared" ref="A5:F5" si="5">IF(OFFSET(INDIRECT("Data!A1"),ROW()-1,COLUMN()-1,1,1)="","",$I$10+OFFSET(INDIRECT("Data!A1"),ROW()-1,COLUMN()-1,1,1))</f>
        <v>114</v>
      </c>
      <c r="B5" s="52">
        <f t="shared" si="5"/>
        <v>166</v>
      </c>
      <c r="C5" s="52">
        <f t="shared" si="5"/>
        <v>246</v>
      </c>
      <c r="D5" s="52">
        <f t="shared" si="5"/>
        <v>169</v>
      </c>
      <c r="E5" s="52">
        <f t="shared" si="5"/>
        <v>86</v>
      </c>
      <c r="F5" s="52" t="str">
        <f t="shared" si="5"/>
        <v/>
      </c>
      <c r="H5" s="10"/>
      <c r="I5" s="11"/>
      <c r="J5" s="12"/>
    </row>
    <row r="6" ht="12.75" customHeight="1">
      <c r="A6" s="52">
        <f t="shared" ref="A6:F6" si="6">IF(OFFSET(INDIRECT("Data!A1"),ROW()-1,COLUMN()-1,1,1)="","",$I$10+OFFSET(INDIRECT("Data!A1"),ROW()-1,COLUMN()-1,1,1))</f>
        <v>110</v>
      </c>
      <c r="B6" s="52">
        <f t="shared" si="6"/>
        <v>153</v>
      </c>
      <c r="C6" s="52">
        <f t="shared" si="6"/>
        <v>231</v>
      </c>
      <c r="D6" s="52">
        <f t="shared" si="6"/>
        <v>185</v>
      </c>
      <c r="E6" s="52">
        <f t="shared" si="6"/>
        <v>73</v>
      </c>
      <c r="F6" s="52">
        <f t="shared" si="6"/>
        <v>223</v>
      </c>
      <c r="H6" s="56" t="s">
        <v>1</v>
      </c>
      <c r="I6" s="11"/>
      <c r="J6" s="11"/>
    </row>
    <row r="7" ht="12.75" customHeight="1">
      <c r="A7" s="52">
        <f t="shared" ref="A7:F7" si="7">IF(OFFSET(INDIRECT("Data!A1"),ROW()-1,COLUMN()-1,1,1)="","",$I$10+OFFSET(INDIRECT("Data!A1"),ROW()-1,COLUMN()-1,1,1))</f>
        <v>152</v>
      </c>
      <c r="B7" s="52">
        <f t="shared" si="7"/>
        <v>145</v>
      </c>
      <c r="C7" s="52">
        <f t="shared" si="7"/>
        <v>222</v>
      </c>
      <c r="D7" s="52">
        <f t="shared" si="7"/>
        <v>183</v>
      </c>
      <c r="E7" s="52">
        <f t="shared" si="7"/>
        <v>65</v>
      </c>
      <c r="F7" s="52">
        <f t="shared" si="7"/>
        <v>215</v>
      </c>
    </row>
    <row r="8" ht="12.75" customHeight="1">
      <c r="A8" s="52">
        <f t="shared" ref="A8:F8" si="8">IF(OFFSET(INDIRECT("Data!A1"),ROW()-1,COLUMN()-1,1,1)="","",$I$10+OFFSET(INDIRECT("Data!A1"),ROW()-1,COLUMN()-1,1,1))</f>
        <v>113</v>
      </c>
      <c r="B8" s="52">
        <f t="shared" si="8"/>
        <v>146</v>
      </c>
      <c r="C8" s="52">
        <f t="shared" si="8"/>
        <v>224</v>
      </c>
      <c r="D8" s="52">
        <f t="shared" si="8"/>
        <v>168</v>
      </c>
      <c r="E8" s="52">
        <f t="shared" si="8"/>
        <v>66</v>
      </c>
      <c r="F8" s="52">
        <f t="shared" si="8"/>
        <v>216</v>
      </c>
    </row>
    <row r="9" ht="12.75" customHeight="1">
      <c r="A9" s="52">
        <f t="shared" ref="A9:F9" si="9">IF(OFFSET(INDIRECT("Data!A1"),ROW()-1,COLUMN()-1,1,1)="","",$I$10+OFFSET(INDIRECT("Data!A1"),ROW()-1,COLUMN()-1,1,1))</f>
        <v>112</v>
      </c>
      <c r="B9" s="52">
        <f t="shared" si="9"/>
        <v>142</v>
      </c>
      <c r="C9" s="52">
        <f t="shared" si="9"/>
        <v>215</v>
      </c>
      <c r="D9" s="52">
        <f t="shared" si="9"/>
        <v>180</v>
      </c>
      <c r="E9" s="52">
        <f t="shared" si="9"/>
        <v>62</v>
      </c>
      <c r="F9" s="52">
        <f t="shared" si="9"/>
        <v>212</v>
      </c>
    </row>
    <row r="10" ht="12.75" customHeight="1">
      <c r="A10" s="52">
        <f t="shared" ref="A10:F10" si="10">IF(OFFSET(INDIRECT("Data!A1"),ROW()-1,COLUMN()-1,1,1)="","",$I$10+OFFSET(INDIRECT("Data!A1"),ROW()-1,COLUMN()-1,1,1))</f>
        <v>103</v>
      </c>
      <c r="B10" s="52">
        <f t="shared" si="10"/>
        <v>154</v>
      </c>
      <c r="C10" s="52">
        <f t="shared" si="10"/>
        <v>233</v>
      </c>
      <c r="D10" s="52">
        <f t="shared" si="10"/>
        <v>166</v>
      </c>
      <c r="E10" s="52">
        <f t="shared" si="10"/>
        <v>74</v>
      </c>
      <c r="F10" s="52">
        <f t="shared" si="10"/>
        <v>224</v>
      </c>
      <c r="H10" s="57" t="s">
        <v>108</v>
      </c>
      <c r="I10" s="58">
        <f>ABS(MIN(0,MIN(Data!A1:F48)))</f>
        <v>140</v>
      </c>
    </row>
    <row r="11" ht="12.75" customHeight="1">
      <c r="A11" s="52">
        <f t="shared" ref="A11:F11" si="11">IF(OFFSET(INDIRECT("Data!A1"),ROW()-1,COLUMN()-1,1,1)="","",$I$10+OFFSET(INDIRECT("Data!A1"),ROW()-1,COLUMN()-1,1,1))</f>
        <v>149</v>
      </c>
      <c r="B11" s="52">
        <f t="shared" si="11"/>
        <v>159</v>
      </c>
      <c r="C11" s="52">
        <f t="shared" si="11"/>
        <v>238</v>
      </c>
      <c r="D11" s="52">
        <f t="shared" si="11"/>
        <v>182</v>
      </c>
      <c r="E11" s="52">
        <f t="shared" si="11"/>
        <v>79</v>
      </c>
      <c r="F11" s="52">
        <f t="shared" si="11"/>
        <v>229</v>
      </c>
    </row>
    <row r="12" ht="12.75" customHeight="1">
      <c r="A12" s="52">
        <f t="shared" ref="A12:F12" si="12">IF(OFFSET(INDIRECT("Data!A1"),ROW()-1,COLUMN()-1,1,1)="","",$I$10+OFFSET(INDIRECT("Data!A1"),ROW()-1,COLUMN()-1,1,1))</f>
        <v>92</v>
      </c>
      <c r="B12" s="52">
        <f t="shared" si="12"/>
        <v>160</v>
      </c>
      <c r="C12" s="52">
        <f t="shared" si="12"/>
        <v>237</v>
      </c>
      <c r="D12" s="52">
        <f t="shared" si="12"/>
        <v>204</v>
      </c>
      <c r="E12" s="52">
        <f t="shared" si="12"/>
        <v>80</v>
      </c>
      <c r="F12" s="52">
        <f t="shared" si="12"/>
        <v>230</v>
      </c>
      <c r="H12" s="36" t="s">
        <v>2</v>
      </c>
      <c r="I12" s="37"/>
      <c r="J12" s="37"/>
      <c r="K12" s="37"/>
      <c r="L12" s="37"/>
    </row>
    <row r="13" ht="12.75" customHeight="1">
      <c r="A13" s="52">
        <f t="shared" ref="A13:F13" si="13">IF(OFFSET(INDIRECT("Data!A1"),ROW()-1,COLUMN()-1,1,1)="","",$I$10+OFFSET(INDIRECT("Data!A1"),ROW()-1,COLUMN()-1,1,1))</f>
        <v>147</v>
      </c>
      <c r="B13" s="52">
        <f t="shared" si="13"/>
        <v>162</v>
      </c>
      <c r="C13" s="52">
        <f t="shared" si="13"/>
        <v>239</v>
      </c>
      <c r="D13" s="52">
        <f t="shared" si="13"/>
        <v>200</v>
      </c>
      <c r="E13" s="52">
        <f t="shared" si="13"/>
        <v>82</v>
      </c>
      <c r="F13" s="52">
        <f t="shared" si="13"/>
        <v>232</v>
      </c>
      <c r="H13" s="38" t="s">
        <v>109</v>
      </c>
    </row>
    <row r="14" ht="12.75" customHeight="1">
      <c r="A14" s="52">
        <f t="shared" ref="A14:F14" si="14">IF(OFFSET(INDIRECT("Data!A1"),ROW()-1,COLUMN()-1,1,1)="","",$I$10+OFFSET(INDIRECT("Data!A1"),ROW()-1,COLUMN()-1,1,1))</f>
        <v>138</v>
      </c>
      <c r="B14" s="52">
        <f t="shared" si="14"/>
        <v>165</v>
      </c>
      <c r="C14" s="52">
        <f t="shared" si="14"/>
        <v>236</v>
      </c>
      <c r="D14" s="52">
        <f t="shared" si="14"/>
        <v>166</v>
      </c>
      <c r="E14" s="52">
        <f t="shared" si="14"/>
        <v>85</v>
      </c>
      <c r="F14" s="52">
        <f t="shared" si="14"/>
        <v>235</v>
      </c>
      <c r="H14" s="38" t="s">
        <v>110</v>
      </c>
    </row>
    <row r="15" ht="12.75" customHeight="1">
      <c r="A15" s="52">
        <f t="shared" ref="A15:F15" si="15">IF(OFFSET(INDIRECT("Data!A1"),ROW()-1,COLUMN()-1,1,1)="","",$I$10+OFFSET(INDIRECT("Data!A1"),ROW()-1,COLUMN()-1,1,1))</f>
        <v>98</v>
      </c>
      <c r="B15" s="52">
        <f t="shared" si="15"/>
        <v>161</v>
      </c>
      <c r="C15" s="52">
        <f t="shared" si="15"/>
        <v>232</v>
      </c>
      <c r="D15" s="52">
        <f t="shared" si="15"/>
        <v>219</v>
      </c>
      <c r="E15" s="52">
        <f t="shared" si="15"/>
        <v>81</v>
      </c>
      <c r="F15" s="52">
        <f t="shared" si="15"/>
        <v>231</v>
      </c>
      <c r="H15" s="38" t="s">
        <v>111</v>
      </c>
    </row>
    <row r="16" ht="12.75" customHeight="1">
      <c r="A16" s="52">
        <f t="shared" ref="A16:F16" si="16">IF(OFFSET(INDIRECT("Data!A1"),ROW()-1,COLUMN()-1,1,1)="","",$I$10+OFFSET(INDIRECT("Data!A1"),ROW()-1,COLUMN()-1,1,1))</f>
        <v>133</v>
      </c>
      <c r="B16" s="52">
        <f t="shared" si="16"/>
        <v>169</v>
      </c>
      <c r="C16" s="52">
        <f t="shared" si="16"/>
        <v>248</v>
      </c>
      <c r="D16" s="52">
        <f t="shared" si="16"/>
        <v>205</v>
      </c>
      <c r="E16" s="52">
        <f t="shared" si="16"/>
        <v>89</v>
      </c>
      <c r="F16" s="52">
        <f t="shared" si="16"/>
        <v>239</v>
      </c>
      <c r="H16" s="39" t="s">
        <v>112</v>
      </c>
    </row>
    <row r="17" ht="12.75" customHeight="1">
      <c r="A17" s="52">
        <f t="shared" ref="A17:F17" si="17">IF(OFFSET(INDIRECT("Data!A1"),ROW()-1,COLUMN()-1,1,1)="","",$I$10+OFFSET(INDIRECT("Data!A1"),ROW()-1,COLUMN()-1,1,1))</f>
        <v>152</v>
      </c>
      <c r="B17" s="52">
        <f t="shared" si="17"/>
        <v>170</v>
      </c>
      <c r="C17" s="52">
        <f t="shared" si="17"/>
        <v>242</v>
      </c>
      <c r="D17" s="52">
        <f t="shared" si="17"/>
        <v>226</v>
      </c>
      <c r="E17" s="52">
        <f t="shared" si="17"/>
        <v>90</v>
      </c>
      <c r="F17" s="52">
        <f t="shared" si="17"/>
        <v>240</v>
      </c>
    </row>
    <row r="18" ht="12.75" customHeight="1">
      <c r="A18" s="52">
        <f t="shared" ref="A18:F18" si="18">IF(OFFSET(INDIRECT("Data!A1"),ROW()-1,COLUMN()-1,1,1)="","",$I$10+OFFSET(INDIRECT("Data!A1"),ROW()-1,COLUMN()-1,1,1))</f>
        <v>162</v>
      </c>
      <c r="B18" s="52">
        <f t="shared" si="18"/>
        <v>133</v>
      </c>
      <c r="C18" s="52">
        <f t="shared" si="18"/>
        <v>204</v>
      </c>
      <c r="D18" s="52">
        <f t="shared" si="18"/>
        <v>187</v>
      </c>
      <c r="E18" s="52">
        <f t="shared" si="18"/>
        <v>53</v>
      </c>
      <c r="F18" s="52">
        <f t="shared" si="18"/>
        <v>203</v>
      </c>
    </row>
    <row r="19" ht="12.75" customHeight="1">
      <c r="A19" s="52">
        <f t="shared" ref="A19:F19" si="19">IF(OFFSET(INDIRECT("Data!A1"),ROW()-1,COLUMN()-1,1,1)="","",$I$10+OFFSET(INDIRECT("Data!A1"),ROW()-1,COLUMN()-1,1,1))</f>
        <v>156</v>
      </c>
      <c r="B19" s="52">
        <f t="shared" si="19"/>
        <v>144</v>
      </c>
      <c r="C19" s="52">
        <f t="shared" si="19"/>
        <v>224</v>
      </c>
      <c r="D19" s="52">
        <f t="shared" si="19"/>
        <v>201</v>
      </c>
      <c r="E19" s="52">
        <f t="shared" si="19"/>
        <v>64</v>
      </c>
      <c r="F19" s="52">
        <f t="shared" si="19"/>
        <v>214</v>
      </c>
    </row>
    <row r="20" ht="12.75" customHeight="1">
      <c r="A20" s="52">
        <f t="shared" ref="A20:F20" si="20">IF(OFFSET(INDIRECT("Data!A1"),ROW()-1,COLUMN()-1,1,1)="","",$I$10+OFFSET(INDIRECT("Data!A1"),ROW()-1,COLUMN()-1,1,1))</f>
        <v>144</v>
      </c>
      <c r="B20" s="52">
        <f t="shared" si="20"/>
        <v>146</v>
      </c>
      <c r="C20" s="52">
        <f t="shared" si="20"/>
        <v>217</v>
      </c>
      <c r="D20" s="52">
        <f t="shared" si="20"/>
        <v>183</v>
      </c>
      <c r="E20" s="52">
        <f t="shared" si="20"/>
        <v>66</v>
      </c>
      <c r="F20" s="52">
        <f t="shared" si="20"/>
        <v>216</v>
      </c>
    </row>
    <row r="21" ht="12.75" customHeight="1">
      <c r="A21" s="52">
        <f t="shared" ref="A21:F21" si="21">IF(OFFSET(INDIRECT("Data!A1"),ROW()-1,COLUMN()-1,1,1)="","",$I$10+OFFSET(INDIRECT("Data!A1"),ROW()-1,COLUMN()-1,1,1))</f>
        <v>135</v>
      </c>
      <c r="B21" s="52">
        <f t="shared" si="21"/>
        <v>152</v>
      </c>
      <c r="C21" s="52">
        <f t="shared" si="21"/>
        <v>230</v>
      </c>
      <c r="D21" s="52">
        <f t="shared" si="21"/>
        <v>219</v>
      </c>
      <c r="E21" s="52">
        <f t="shared" si="21"/>
        <v>72</v>
      </c>
      <c r="F21" s="52">
        <f t="shared" si="21"/>
        <v>222</v>
      </c>
    </row>
    <row r="22" ht="12.75" customHeight="1">
      <c r="A22" s="52">
        <f t="shared" ref="A22:F22" si="22">IF(OFFSET(INDIRECT("Data!A1"),ROW()-1,COLUMN()-1,1,1)="","",$I$10+OFFSET(INDIRECT("Data!A1"),ROW()-1,COLUMN()-1,1,1))</f>
        <v>155</v>
      </c>
      <c r="B22" s="52">
        <f t="shared" si="22"/>
        <v>163</v>
      </c>
      <c r="C22" s="52">
        <f t="shared" si="22"/>
        <v>237</v>
      </c>
      <c r="D22" s="52">
        <f t="shared" si="22"/>
        <v>218</v>
      </c>
      <c r="E22" s="52">
        <f t="shared" si="22"/>
        <v>83</v>
      </c>
      <c r="F22" s="52">
        <f t="shared" si="22"/>
        <v>233</v>
      </c>
    </row>
    <row r="23" ht="12.75" customHeight="1">
      <c r="A23" s="52">
        <f t="shared" ref="A23:F23" si="23">IF(OFFSET(INDIRECT("Data!A1"),ROW()-1,COLUMN()-1,1,1)="","",$I$10+OFFSET(INDIRECT("Data!A1"),ROW()-1,COLUMN()-1,1,1))</f>
        <v>158</v>
      </c>
      <c r="B23" s="52">
        <f t="shared" si="23"/>
        <v>162</v>
      </c>
      <c r="C23" s="52">
        <f t="shared" si="23"/>
        <v>233</v>
      </c>
      <c r="D23" s="52" t="str">
        <f t="shared" si="23"/>
        <v/>
      </c>
      <c r="E23" s="52">
        <f t="shared" si="23"/>
        <v>82</v>
      </c>
      <c r="F23" s="52">
        <f t="shared" si="23"/>
        <v>232</v>
      </c>
    </row>
    <row r="24" ht="12.75" customHeight="1">
      <c r="A24" s="52">
        <f t="shared" ref="A24:F24" si="24">IF(OFFSET(INDIRECT("Data!A1"),ROW()-1,COLUMN()-1,1,1)="","",$I$10+OFFSET(INDIRECT("Data!A1"),ROW()-1,COLUMN()-1,1,1))</f>
        <v>103</v>
      </c>
      <c r="B24" s="52">
        <f t="shared" si="24"/>
        <v>148</v>
      </c>
      <c r="C24" s="52">
        <f t="shared" si="24"/>
        <v>225</v>
      </c>
      <c r="D24" s="52" t="str">
        <f t="shared" si="24"/>
        <v/>
      </c>
      <c r="E24" s="52">
        <f t="shared" si="24"/>
        <v>68</v>
      </c>
      <c r="F24" s="52">
        <f t="shared" si="24"/>
        <v>218</v>
      </c>
    </row>
    <row r="25" ht="12.75" customHeight="1">
      <c r="A25" s="52">
        <f t="shared" ref="A25:F25" si="25">IF(OFFSET(INDIRECT("Data!A1"),ROW()-1,COLUMN()-1,1,1)="","",$I$10+OFFSET(INDIRECT("Data!A1"),ROW()-1,COLUMN()-1,1,1))</f>
        <v>132</v>
      </c>
      <c r="B25" s="52">
        <f t="shared" si="25"/>
        <v>143</v>
      </c>
      <c r="C25" s="52">
        <f t="shared" si="25"/>
        <v>215</v>
      </c>
      <c r="D25" s="52">
        <f t="shared" si="25"/>
        <v>150</v>
      </c>
      <c r="E25" s="52">
        <f t="shared" si="25"/>
        <v>63</v>
      </c>
      <c r="F25" s="52">
        <f t="shared" si="25"/>
        <v>213</v>
      </c>
    </row>
    <row r="26" ht="12.75" customHeight="1">
      <c r="A26" s="52">
        <f t="shared" ref="A26:F26" si="26">IF(OFFSET(INDIRECT("Data!A1"),ROW()-1,COLUMN()-1,1,1)="","",$I$10+OFFSET(INDIRECT("Data!A1"),ROW()-1,COLUMN()-1,1,1))</f>
        <v>119</v>
      </c>
      <c r="B26" s="52">
        <f t="shared" si="26"/>
        <v>138</v>
      </c>
      <c r="C26" s="52">
        <f t="shared" si="26"/>
        <v>210</v>
      </c>
      <c r="D26" s="52" t="str">
        <f t="shared" si="26"/>
        <v/>
      </c>
      <c r="E26" s="52">
        <f t="shared" si="26"/>
        <v>58</v>
      </c>
      <c r="F26" s="52">
        <f t="shared" si="26"/>
        <v>208</v>
      </c>
    </row>
    <row r="27" ht="12.75" customHeight="1">
      <c r="A27" s="52">
        <f t="shared" ref="A27:F27" si="27">IF(OFFSET(INDIRECT("Data!A1"),ROW()-1,COLUMN()-1,1,1)="","",$I$10+OFFSET(INDIRECT("Data!A1"),ROW()-1,COLUMN()-1,1,1))</f>
        <v>160</v>
      </c>
      <c r="B27" s="52" t="str">
        <f t="shared" si="27"/>
        <v/>
      </c>
      <c r="C27" s="52">
        <f t="shared" si="27"/>
        <v>231</v>
      </c>
      <c r="D27" s="52" t="str">
        <f t="shared" si="27"/>
        <v/>
      </c>
      <c r="E27" s="52">
        <f t="shared" si="27"/>
        <v>72</v>
      </c>
      <c r="F27" s="52">
        <f t="shared" si="27"/>
        <v>222</v>
      </c>
    </row>
    <row r="28" ht="12.75" customHeight="1">
      <c r="A28" s="52">
        <f t="shared" ref="A28:F28" si="28">IF(OFFSET(INDIRECT("Data!A1"),ROW()-1,COLUMN()-1,1,1)="","",$I$10+OFFSET(INDIRECT("Data!A1"),ROW()-1,COLUMN()-1,1,1))</f>
        <v>155</v>
      </c>
      <c r="B28" s="52" t="str">
        <f t="shared" si="28"/>
        <v/>
      </c>
      <c r="C28" s="52">
        <f t="shared" si="28"/>
        <v>235</v>
      </c>
      <c r="D28" s="52" t="str">
        <f t="shared" si="28"/>
        <v/>
      </c>
      <c r="E28" s="52">
        <f t="shared" si="28"/>
        <v>79</v>
      </c>
      <c r="F28" s="52">
        <f t="shared" si="28"/>
        <v>229</v>
      </c>
    </row>
    <row r="29" ht="12.75" customHeight="1">
      <c r="A29" s="52">
        <f t="shared" ref="A29:F29" si="29">IF(OFFSET(INDIRECT("Data!A1"),ROW()-1,COLUMN()-1,1,1)="","",$I$10+OFFSET(INDIRECT("Data!A1"),ROW()-1,COLUMN()-1,1,1))</f>
        <v>169</v>
      </c>
      <c r="B29" s="52" t="str">
        <f t="shared" si="29"/>
        <v/>
      </c>
      <c r="C29" s="52">
        <f t="shared" si="29"/>
        <v>234</v>
      </c>
      <c r="D29" s="52" t="str">
        <f t="shared" si="29"/>
        <v/>
      </c>
      <c r="E29" s="52">
        <f t="shared" si="29"/>
        <v>76</v>
      </c>
      <c r="F29" s="52">
        <f t="shared" si="29"/>
        <v>226</v>
      </c>
    </row>
    <row r="30" ht="12.75" customHeight="1">
      <c r="A30" s="52">
        <f t="shared" ref="A30:F30" si="30">IF(OFFSET(INDIRECT("Data!A1"),ROW()-1,COLUMN()-1,1,1)="","",$I$10+OFFSET(INDIRECT("Data!A1"),ROW()-1,COLUMN()-1,1,1))</f>
        <v>112</v>
      </c>
      <c r="B30" s="52" t="str">
        <f t="shared" si="30"/>
        <v/>
      </c>
      <c r="C30" s="52">
        <f t="shared" si="30"/>
        <v>218</v>
      </c>
      <c r="D30" s="52" t="str">
        <f t="shared" si="30"/>
        <v/>
      </c>
      <c r="E30" s="52">
        <f t="shared" si="30"/>
        <v>62</v>
      </c>
      <c r="F30" s="52" t="str">
        <f t="shared" si="30"/>
        <v/>
      </c>
    </row>
    <row r="31" ht="12.75" customHeight="1">
      <c r="A31" s="52">
        <f t="shared" ref="A31:F31" si="31">IF(OFFSET(INDIRECT("Data!A1"),ROW()-1,COLUMN()-1,1,1)="","",$I$10+OFFSET(INDIRECT("Data!A1"),ROW()-1,COLUMN()-1,1,1))</f>
        <v>98</v>
      </c>
      <c r="B31" s="52" t="str">
        <f t="shared" si="31"/>
        <v/>
      </c>
      <c r="C31" s="52">
        <f t="shared" si="31"/>
        <v>222</v>
      </c>
      <c r="D31" s="52" t="str">
        <f t="shared" si="31"/>
        <v/>
      </c>
      <c r="E31" s="52">
        <f t="shared" si="31"/>
        <v>64</v>
      </c>
      <c r="F31" s="52" t="str">
        <f t="shared" si="31"/>
        <v/>
      </c>
    </row>
    <row r="32" ht="12.75" customHeight="1">
      <c r="A32" s="52">
        <f t="shared" ref="A32:F32" si="32">IF(OFFSET(INDIRECT("Data!A1"),ROW()-1,COLUMN()-1,1,1)="","",$I$10+OFFSET(INDIRECT("Data!A1"),ROW()-1,COLUMN()-1,1,1))</f>
        <v>150</v>
      </c>
      <c r="B32" s="52" t="str">
        <f t="shared" si="32"/>
        <v/>
      </c>
      <c r="C32" s="52">
        <f t="shared" si="32"/>
        <v>225</v>
      </c>
      <c r="D32" s="52" t="str">
        <f t="shared" si="32"/>
        <v/>
      </c>
      <c r="E32" s="52">
        <f t="shared" si="32"/>
        <v>69</v>
      </c>
      <c r="F32" s="52" t="str">
        <f t="shared" si="32"/>
        <v/>
      </c>
    </row>
    <row r="33" ht="12.75" customHeight="1">
      <c r="A33" s="52">
        <f t="shared" ref="A33:F33" si="33">IF(OFFSET(INDIRECT("Data!A1"),ROW()-1,COLUMN()-1,1,1)="","",$I$10+OFFSET(INDIRECT("Data!A1"),ROW()-1,COLUMN()-1,1,1))</f>
        <v>114</v>
      </c>
      <c r="B33" s="52" t="str">
        <f t="shared" si="33"/>
        <v/>
      </c>
      <c r="C33" s="52">
        <f t="shared" si="33"/>
        <v>225</v>
      </c>
      <c r="D33" s="52" t="str">
        <f t="shared" si="33"/>
        <v/>
      </c>
      <c r="E33" s="52">
        <f t="shared" si="33"/>
        <v>68</v>
      </c>
      <c r="F33" s="52" t="str">
        <f t="shared" si="33"/>
        <v/>
      </c>
    </row>
    <row r="34" ht="12.75" customHeight="1">
      <c r="A34" s="52">
        <f t="shared" ref="A34:F34" si="34">IF(OFFSET(INDIRECT("Data!A1"),ROW()-1,COLUMN()-1,1,1)="","",$I$10+OFFSET(INDIRECT("Data!A1"),ROW()-1,COLUMN()-1,1,1))</f>
        <v>99</v>
      </c>
      <c r="B34" s="52" t="str">
        <f t="shared" si="34"/>
        <v/>
      </c>
      <c r="C34" s="52">
        <f t="shared" si="34"/>
        <v>222</v>
      </c>
      <c r="D34" s="52" t="str">
        <f t="shared" si="34"/>
        <v/>
      </c>
      <c r="E34" s="52">
        <f t="shared" si="34"/>
        <v>71</v>
      </c>
      <c r="F34" s="52" t="str">
        <f t="shared" si="34"/>
        <v/>
      </c>
    </row>
    <row r="35" ht="12.75" customHeight="1">
      <c r="A35" s="52" t="str">
        <f t="shared" ref="A35:F35" si="35">IF(OFFSET(INDIRECT("Data!A1"),ROW()-1,COLUMN()-1,1,1)="","",$I$10+OFFSET(INDIRECT("Data!A1"),ROW()-1,COLUMN()-1,1,1))</f>
        <v/>
      </c>
      <c r="B35" s="52" t="str">
        <f t="shared" si="35"/>
        <v/>
      </c>
      <c r="C35" s="52" t="str">
        <f t="shared" si="35"/>
        <v/>
      </c>
      <c r="D35" s="52" t="str">
        <f t="shared" si="35"/>
        <v/>
      </c>
      <c r="E35" s="52" t="str">
        <f t="shared" si="35"/>
        <v/>
      </c>
      <c r="F35" s="52" t="str">
        <f t="shared" si="35"/>
        <v/>
      </c>
    </row>
    <row r="36" ht="12.75" customHeight="1">
      <c r="A36" s="52" t="str">
        <f t="shared" ref="A36:F36" si="36">IF(OFFSET(INDIRECT("Data!A1"),ROW()-1,COLUMN()-1,1,1)="","",$I$10+OFFSET(INDIRECT("Data!A1"),ROW()-1,COLUMN()-1,1,1))</f>
        <v/>
      </c>
      <c r="B36" s="52" t="str">
        <f t="shared" si="36"/>
        <v/>
      </c>
      <c r="C36" s="52" t="str">
        <f t="shared" si="36"/>
        <v/>
      </c>
      <c r="D36" s="52" t="str">
        <f t="shared" si="36"/>
        <v/>
      </c>
      <c r="E36" s="52">
        <f t="shared" si="36"/>
        <v>10</v>
      </c>
      <c r="F36" s="52" t="str">
        <f t="shared" si="36"/>
        <v/>
      </c>
    </row>
    <row r="37" ht="12.75" customHeight="1">
      <c r="A37" s="52" t="str">
        <f t="shared" ref="A37:F37" si="37">IF(OFFSET(INDIRECT("Data!A1"),ROW()-1,COLUMN()-1,1,1)="","",$I$10+OFFSET(INDIRECT("Data!A1"),ROW()-1,COLUMN()-1,1,1))</f>
        <v/>
      </c>
      <c r="B37" s="52" t="str">
        <f t="shared" si="37"/>
        <v/>
      </c>
      <c r="C37" s="52">
        <f t="shared" si="37"/>
        <v>170</v>
      </c>
      <c r="D37" s="52" t="str">
        <f t="shared" si="37"/>
        <v/>
      </c>
      <c r="E37" s="52">
        <f t="shared" si="37"/>
        <v>0</v>
      </c>
      <c r="F37" s="52" t="str">
        <f t="shared" si="37"/>
        <v/>
      </c>
    </row>
    <row r="38" ht="12.75" customHeight="1">
      <c r="A38" s="52" t="str">
        <f t="shared" ref="A38:F38" si="38">IF(OFFSET(INDIRECT("Data!A1"),ROW()-1,COLUMN()-1,1,1)="","",$I$10+OFFSET(INDIRECT("Data!A1"),ROW()-1,COLUMN()-1,1,1))</f>
        <v/>
      </c>
      <c r="B38" s="52" t="str">
        <f t="shared" si="38"/>
        <v/>
      </c>
      <c r="C38" s="52">
        <f t="shared" si="38"/>
        <v>280</v>
      </c>
      <c r="D38" s="52" t="str">
        <f t="shared" si="38"/>
        <v/>
      </c>
      <c r="E38" s="52">
        <f t="shared" si="38"/>
        <v>130</v>
      </c>
      <c r="F38" s="52">
        <f t="shared" si="38"/>
        <v>270</v>
      </c>
    </row>
    <row r="39" ht="12.75" customHeight="1">
      <c r="A39" s="52" t="str">
        <f t="shared" ref="A39:F39" si="39">IF(OFFSET(INDIRECT("Data!A1"),ROW()-1,COLUMN()-1,1,1)="","",$I$10+OFFSET(INDIRECT("Data!A1"),ROW()-1,COLUMN()-1,1,1))</f>
        <v/>
      </c>
      <c r="B39" s="52" t="str">
        <f t="shared" si="39"/>
        <v/>
      </c>
      <c r="C39" s="52">
        <f t="shared" si="39"/>
        <v>285</v>
      </c>
      <c r="D39" s="52" t="str">
        <f t="shared" si="39"/>
        <v/>
      </c>
      <c r="E39" s="52">
        <f t="shared" si="39"/>
        <v>120</v>
      </c>
      <c r="F39" s="52" t="str">
        <f t="shared" si="39"/>
        <v/>
      </c>
    </row>
    <row r="40" ht="12.75" customHeight="1">
      <c r="A40" s="52" t="str">
        <f t="shared" ref="A40:F40" si="40">IF(OFFSET(INDIRECT("Data!A1"),ROW()-1,COLUMN()-1,1,1)="","",$I$10+OFFSET(INDIRECT("Data!A1"),ROW()-1,COLUMN()-1,1,1))</f>
        <v/>
      </c>
      <c r="B40" s="52" t="str">
        <f t="shared" si="40"/>
        <v/>
      </c>
      <c r="C40" s="52" t="str">
        <f t="shared" si="40"/>
        <v/>
      </c>
      <c r="D40" s="52" t="str">
        <f t="shared" si="40"/>
        <v/>
      </c>
      <c r="E40" s="52" t="str">
        <f t="shared" si="40"/>
        <v/>
      </c>
      <c r="F40" s="52" t="str">
        <f t="shared" si="40"/>
        <v/>
      </c>
    </row>
    <row r="41" ht="12.75" customHeight="1">
      <c r="A41" s="52" t="str">
        <f t="shared" ref="A41:F41" si="41">IF(OFFSET(INDIRECT("Data!A1"),ROW()-1,COLUMN()-1,1,1)="","",$I$10+OFFSET(INDIRECT("Data!A1"),ROW()-1,COLUMN()-1,1,1))</f>
        <v/>
      </c>
      <c r="B41" s="52" t="str">
        <f t="shared" si="41"/>
        <v/>
      </c>
      <c r="C41" s="52" t="str">
        <f t="shared" si="41"/>
        <v/>
      </c>
      <c r="D41" s="52" t="str">
        <f t="shared" si="41"/>
        <v/>
      </c>
      <c r="E41" s="52" t="str">
        <f t="shared" si="41"/>
        <v/>
      </c>
      <c r="F41" s="52" t="str">
        <f t="shared" si="41"/>
        <v/>
      </c>
    </row>
    <row r="42" ht="12.75" customHeight="1">
      <c r="A42" s="52" t="str">
        <f t="shared" ref="A42:F42" si="42">IF(OFFSET(INDIRECT("Data!A1"),ROW()-1,COLUMN()-1,1,1)="","",$I$10+OFFSET(INDIRECT("Data!A1"),ROW()-1,COLUMN()-1,1,1))</f>
        <v/>
      </c>
      <c r="B42" s="52" t="str">
        <f t="shared" si="42"/>
        <v/>
      </c>
      <c r="C42" s="52" t="str">
        <f t="shared" si="42"/>
        <v/>
      </c>
      <c r="D42" s="52" t="str">
        <f t="shared" si="42"/>
        <v/>
      </c>
      <c r="E42" s="52" t="str">
        <f t="shared" si="42"/>
        <v/>
      </c>
      <c r="F42" s="52" t="str">
        <f t="shared" si="42"/>
        <v/>
      </c>
    </row>
    <row r="43" ht="12.75" customHeight="1">
      <c r="A43" s="52" t="str">
        <f t="shared" ref="A43:F43" si="43">IF(OFFSET(INDIRECT("Data!A1"),ROW()-1,COLUMN()-1,1,1)="","",$I$10+OFFSET(INDIRECT("Data!A1"),ROW()-1,COLUMN()-1,1,1))</f>
        <v/>
      </c>
      <c r="B43" s="52" t="str">
        <f t="shared" si="43"/>
        <v/>
      </c>
      <c r="C43" s="52" t="str">
        <f t="shared" si="43"/>
        <v/>
      </c>
      <c r="D43" s="52" t="str">
        <f t="shared" si="43"/>
        <v/>
      </c>
      <c r="E43" s="52" t="str">
        <f t="shared" si="43"/>
        <v/>
      </c>
      <c r="F43" s="52" t="str">
        <f t="shared" si="43"/>
        <v/>
      </c>
    </row>
    <row r="44" ht="12.75" customHeight="1">
      <c r="A44" s="52" t="str">
        <f t="shared" ref="A44:F44" si="44">IF(OFFSET(INDIRECT("Data!A1"),ROW()-1,COLUMN()-1,1,1)="","",$I$10+OFFSET(INDIRECT("Data!A1"),ROW()-1,COLUMN()-1,1,1))</f>
        <v/>
      </c>
      <c r="B44" s="52" t="str">
        <f t="shared" si="44"/>
        <v/>
      </c>
      <c r="C44" s="52" t="str">
        <f t="shared" si="44"/>
        <v/>
      </c>
      <c r="D44" s="52" t="str">
        <f t="shared" si="44"/>
        <v/>
      </c>
      <c r="E44" s="52" t="str">
        <f t="shared" si="44"/>
        <v/>
      </c>
      <c r="F44" s="52" t="str">
        <f t="shared" si="44"/>
        <v/>
      </c>
    </row>
    <row r="45" ht="12.75" customHeight="1">
      <c r="A45" s="52" t="str">
        <f t="shared" ref="A45:F45" si="45">IF(OFFSET(INDIRECT("Data!A1"),ROW()-1,COLUMN()-1,1,1)="","",$I$10+OFFSET(INDIRECT("Data!A1"),ROW()-1,COLUMN()-1,1,1))</f>
        <v/>
      </c>
      <c r="B45" s="52" t="str">
        <f t="shared" si="45"/>
        <v/>
      </c>
      <c r="C45" s="52" t="str">
        <f t="shared" si="45"/>
        <v/>
      </c>
      <c r="D45" s="52" t="str">
        <f t="shared" si="45"/>
        <v/>
      </c>
      <c r="E45" s="52" t="str">
        <f t="shared" si="45"/>
        <v/>
      </c>
      <c r="F45" s="52" t="str">
        <f t="shared" si="45"/>
        <v/>
      </c>
    </row>
    <row r="46" ht="12.75" customHeight="1">
      <c r="A46" s="52" t="str">
        <f t="shared" ref="A46:F46" si="46">IF(OFFSET(INDIRECT("Data!A1"),ROW()-1,COLUMN()-1,1,1)="","",$I$10+OFFSET(INDIRECT("Data!A1"),ROW()-1,COLUMN()-1,1,1))</f>
        <v/>
      </c>
      <c r="B46" s="52" t="str">
        <f t="shared" si="46"/>
        <v/>
      </c>
      <c r="C46" s="52" t="str">
        <f t="shared" si="46"/>
        <v/>
      </c>
      <c r="D46" s="52" t="str">
        <f t="shared" si="46"/>
        <v/>
      </c>
      <c r="E46" s="52" t="str">
        <f t="shared" si="46"/>
        <v/>
      </c>
      <c r="F46" s="52" t="str">
        <f t="shared" si="46"/>
        <v/>
      </c>
    </row>
    <row r="47" ht="12.75" customHeight="1">
      <c r="A47" s="52" t="str">
        <f t="shared" ref="A47:F47" si="47">IF(OFFSET(INDIRECT("Data!A1"),ROW()-1,COLUMN()-1,1,1)="","",$I$10+OFFSET(INDIRECT("Data!A1"),ROW()-1,COLUMN()-1,1,1))</f>
        <v/>
      </c>
      <c r="B47" s="52" t="str">
        <f t="shared" si="47"/>
        <v/>
      </c>
      <c r="C47" s="52" t="str">
        <f t="shared" si="47"/>
        <v/>
      </c>
      <c r="D47" s="52" t="str">
        <f t="shared" si="47"/>
        <v/>
      </c>
      <c r="E47" s="52" t="str">
        <f t="shared" si="47"/>
        <v/>
      </c>
      <c r="F47" s="52" t="str">
        <f t="shared" si="47"/>
        <v/>
      </c>
    </row>
    <row r="48" ht="12.75" customHeight="1">
      <c r="A48" s="52" t="str">
        <f t="shared" ref="A48:F48" si="48">IF(OFFSET(INDIRECT("Data!A1"),ROW()-1,COLUMN()-1,1,1)="","",$I$10+OFFSET(INDIRECT("Data!A1"),ROW()-1,COLUMN()-1,1,1))</f>
        <v/>
      </c>
      <c r="B48" s="52" t="str">
        <f t="shared" si="48"/>
        <v/>
      </c>
      <c r="C48" s="52" t="str">
        <f t="shared" si="48"/>
        <v/>
      </c>
      <c r="D48" s="52" t="str">
        <f t="shared" si="48"/>
        <v/>
      </c>
      <c r="E48" s="52" t="str">
        <f t="shared" si="48"/>
        <v/>
      </c>
      <c r="F48" s="52" t="str">
        <f t="shared" si="48"/>
        <v/>
      </c>
    </row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H6:J6"/>
    <mergeCell ref="H2:J5"/>
  </mergeCells>
  <hyperlinks>
    <hyperlink r:id="rId1" ref="H6"/>
  </hyperlinks>
  <printOptions/>
  <pageMargins bottom="1.0" footer="0.0" header="0.0" left="0.75" right="0.75" top="1.0"/>
  <pageSetup orientation="portrait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6" width="8.63"/>
    <col customWidth="1" min="7" max="7" width="5.0"/>
    <col customWidth="1" min="8" max="26" width="8.63"/>
  </cols>
  <sheetData>
    <row r="1" ht="12.75" customHeight="1">
      <c r="A1" s="59">
        <v>-41.0</v>
      </c>
      <c r="B1" s="59">
        <v>28.0</v>
      </c>
      <c r="C1" s="59">
        <v>102.0</v>
      </c>
      <c r="D1" s="59">
        <v>42.0</v>
      </c>
      <c r="E1" s="59">
        <v>-52.0</v>
      </c>
      <c r="F1" s="59"/>
      <c r="H1" s="60"/>
    </row>
    <row r="2" ht="12.75" customHeight="1">
      <c r="A2" s="59">
        <v>-7.0</v>
      </c>
      <c r="B2" s="59">
        <v>27.0</v>
      </c>
      <c r="C2" s="59">
        <v>99.0</v>
      </c>
      <c r="D2" s="59">
        <v>27.0</v>
      </c>
      <c r="E2" s="59">
        <v>-53.0</v>
      </c>
      <c r="F2" s="59"/>
    </row>
    <row r="3" ht="12.75" customHeight="1">
      <c r="A3" s="59">
        <v>-12.0</v>
      </c>
      <c r="B3" s="59">
        <v>24.0</v>
      </c>
      <c r="C3" s="59">
        <v>102.0</v>
      </c>
      <c r="D3" s="59">
        <v>49.0</v>
      </c>
      <c r="E3" s="59">
        <v>-56.0</v>
      </c>
      <c r="F3" s="59"/>
    </row>
    <row r="4" ht="12.75" customHeight="1">
      <c r="A4" s="59">
        <v>-48.0</v>
      </c>
      <c r="B4" s="59">
        <v>28.0</v>
      </c>
      <c r="C4" s="59">
        <v>100.0</v>
      </c>
      <c r="D4" s="59">
        <v>58.0</v>
      </c>
      <c r="E4" s="59">
        <v>-52.0</v>
      </c>
      <c r="F4" s="59"/>
    </row>
    <row r="5" ht="12.75" customHeight="1">
      <c r="A5" s="59">
        <v>-26.0</v>
      </c>
      <c r="B5" s="59">
        <v>26.0</v>
      </c>
      <c r="C5" s="59">
        <v>106.0</v>
      </c>
      <c r="D5" s="59">
        <v>29.0</v>
      </c>
      <c r="E5" s="59">
        <v>-54.0</v>
      </c>
      <c r="F5" s="59"/>
    </row>
    <row r="6" ht="12.75" customHeight="1">
      <c r="A6" s="59">
        <v>-30.0</v>
      </c>
      <c r="B6" s="59">
        <v>13.0</v>
      </c>
      <c r="C6" s="59">
        <v>91.0</v>
      </c>
      <c r="D6" s="59">
        <v>45.0</v>
      </c>
      <c r="E6" s="59">
        <v>-67.0</v>
      </c>
      <c r="F6" s="59">
        <v>83.0</v>
      </c>
      <c r="H6" s="56" t="s">
        <v>1</v>
      </c>
      <c r="I6" s="11"/>
      <c r="J6" s="11"/>
    </row>
    <row r="7" ht="12.75" customHeight="1">
      <c r="A7" s="59">
        <v>12.0</v>
      </c>
      <c r="B7" s="59">
        <v>5.0</v>
      </c>
      <c r="C7" s="59">
        <v>82.0</v>
      </c>
      <c r="D7" s="59">
        <v>43.0</v>
      </c>
      <c r="E7" s="59">
        <v>-75.0</v>
      </c>
      <c r="F7" s="59">
        <v>75.0</v>
      </c>
    </row>
    <row r="8" ht="12.75" customHeight="1">
      <c r="A8" s="59">
        <v>-27.0</v>
      </c>
      <c r="B8" s="59">
        <v>6.0</v>
      </c>
      <c r="C8" s="59">
        <v>84.0</v>
      </c>
      <c r="D8" s="59">
        <v>28.0</v>
      </c>
      <c r="E8" s="59">
        <v>-74.0</v>
      </c>
      <c r="F8" s="59">
        <v>76.0</v>
      </c>
    </row>
    <row r="9" ht="12.75" customHeight="1">
      <c r="A9" s="59">
        <v>-28.0</v>
      </c>
      <c r="B9" s="59">
        <v>2.0</v>
      </c>
      <c r="C9" s="59">
        <v>75.0</v>
      </c>
      <c r="D9" s="59">
        <v>40.0</v>
      </c>
      <c r="E9" s="59">
        <v>-78.0</v>
      </c>
      <c r="F9" s="59">
        <v>72.0</v>
      </c>
    </row>
    <row r="10" ht="12.75" customHeight="1">
      <c r="A10" s="59">
        <v>-37.0</v>
      </c>
      <c r="B10" s="59">
        <v>14.0</v>
      </c>
      <c r="C10" s="59">
        <v>93.0</v>
      </c>
      <c r="D10" s="59">
        <v>26.0</v>
      </c>
      <c r="E10" s="59">
        <v>-66.0</v>
      </c>
      <c r="F10" s="59">
        <v>84.0</v>
      </c>
    </row>
    <row r="11" ht="12.75" customHeight="1">
      <c r="A11" s="59">
        <v>9.0</v>
      </c>
      <c r="B11" s="59">
        <v>19.0</v>
      </c>
      <c r="C11" s="59">
        <v>98.0</v>
      </c>
      <c r="D11" s="59">
        <v>42.0</v>
      </c>
      <c r="E11" s="59">
        <v>-61.0</v>
      </c>
      <c r="F11" s="59">
        <v>89.0</v>
      </c>
      <c r="H11" s="36" t="s">
        <v>2</v>
      </c>
      <c r="I11" s="37"/>
      <c r="J11" s="37"/>
      <c r="K11" s="37"/>
      <c r="L11" s="37"/>
    </row>
    <row r="12" ht="12.75" customHeight="1">
      <c r="A12" s="59">
        <v>-48.0</v>
      </c>
      <c r="B12" s="59">
        <v>20.0</v>
      </c>
      <c r="C12" s="59">
        <v>97.0</v>
      </c>
      <c r="D12" s="59">
        <v>64.0</v>
      </c>
      <c r="E12" s="59">
        <v>-60.0</v>
      </c>
      <c r="F12" s="59">
        <v>90.0</v>
      </c>
      <c r="H12" s="38" t="s">
        <v>113</v>
      </c>
    </row>
    <row r="13" ht="12.75" customHeight="1">
      <c r="A13" s="59">
        <v>7.0</v>
      </c>
      <c r="B13" s="59">
        <v>22.0</v>
      </c>
      <c r="C13" s="59">
        <v>99.0</v>
      </c>
      <c r="D13" s="59">
        <v>60.0</v>
      </c>
      <c r="E13" s="59">
        <v>-58.0</v>
      </c>
      <c r="F13" s="59">
        <v>92.0</v>
      </c>
      <c r="H13" s="38" t="s">
        <v>114</v>
      </c>
    </row>
    <row r="14" ht="12.75" customHeight="1">
      <c r="A14" s="59">
        <v>-2.0</v>
      </c>
      <c r="B14" s="59">
        <v>25.0</v>
      </c>
      <c r="C14" s="59">
        <v>96.0</v>
      </c>
      <c r="D14" s="59">
        <v>26.0</v>
      </c>
      <c r="E14" s="59">
        <v>-55.0</v>
      </c>
      <c r="F14" s="59">
        <v>95.0</v>
      </c>
      <c r="H14" s="38" t="s">
        <v>115</v>
      </c>
    </row>
    <row r="15" ht="12.75" customHeight="1">
      <c r="A15" s="59">
        <v>-42.0</v>
      </c>
      <c r="B15" s="59">
        <v>21.0</v>
      </c>
      <c r="C15" s="59">
        <v>92.0</v>
      </c>
      <c r="D15" s="59">
        <v>79.0</v>
      </c>
      <c r="E15" s="59">
        <v>-59.0</v>
      </c>
      <c r="F15" s="59">
        <v>91.0</v>
      </c>
      <c r="H15" s="38" t="s">
        <v>116</v>
      </c>
    </row>
    <row r="16" ht="12.75" customHeight="1">
      <c r="A16" s="59">
        <v>-7.0</v>
      </c>
      <c r="B16" s="59">
        <v>29.0</v>
      </c>
      <c r="C16" s="59">
        <v>108.0</v>
      </c>
      <c r="D16" s="59">
        <v>65.0</v>
      </c>
      <c r="E16" s="59">
        <v>-51.0</v>
      </c>
      <c r="F16" s="59">
        <v>99.0</v>
      </c>
      <c r="H16" s="39" t="s">
        <v>117</v>
      </c>
    </row>
    <row r="17" ht="12.75" customHeight="1">
      <c r="A17" s="59">
        <v>12.0</v>
      </c>
      <c r="B17" s="59">
        <v>30.0</v>
      </c>
      <c r="C17" s="59">
        <v>102.0</v>
      </c>
      <c r="D17" s="59">
        <v>86.0</v>
      </c>
      <c r="E17" s="59">
        <v>-50.0</v>
      </c>
      <c r="F17" s="59">
        <v>100.0</v>
      </c>
    </row>
    <row r="18" ht="12.75" customHeight="1">
      <c r="A18" s="59">
        <v>22.0</v>
      </c>
      <c r="B18" s="59">
        <v>-7.0</v>
      </c>
      <c r="C18" s="59">
        <v>64.0</v>
      </c>
      <c r="D18" s="59">
        <v>47.0</v>
      </c>
      <c r="E18" s="59">
        <v>-87.0</v>
      </c>
      <c r="F18" s="59">
        <v>63.0</v>
      </c>
    </row>
    <row r="19" ht="12.75" customHeight="1">
      <c r="A19" s="59">
        <v>16.0</v>
      </c>
      <c r="B19" s="59">
        <v>4.0</v>
      </c>
      <c r="C19" s="59">
        <v>84.0</v>
      </c>
      <c r="D19" s="59">
        <v>61.0</v>
      </c>
      <c r="E19" s="59">
        <v>-76.0</v>
      </c>
      <c r="F19" s="59">
        <v>74.0</v>
      </c>
    </row>
    <row r="20" ht="12.75" customHeight="1">
      <c r="A20" s="59">
        <v>4.0</v>
      </c>
      <c r="B20" s="59">
        <v>6.0</v>
      </c>
      <c r="C20" s="59">
        <v>77.0</v>
      </c>
      <c r="D20" s="59">
        <v>43.0</v>
      </c>
      <c r="E20" s="59">
        <v>-74.0</v>
      </c>
      <c r="F20" s="59">
        <v>76.0</v>
      </c>
    </row>
    <row r="21" ht="12.75" customHeight="1">
      <c r="A21" s="59">
        <v>-5.0</v>
      </c>
      <c r="B21" s="59">
        <v>12.0</v>
      </c>
      <c r="C21" s="59">
        <v>90.0</v>
      </c>
      <c r="D21" s="59">
        <v>79.0</v>
      </c>
      <c r="E21" s="59">
        <v>-68.0</v>
      </c>
      <c r="F21" s="59">
        <v>82.0</v>
      </c>
    </row>
    <row r="22" ht="12.75" customHeight="1">
      <c r="A22" s="59">
        <v>15.0</v>
      </c>
      <c r="B22" s="59">
        <v>23.0</v>
      </c>
      <c r="C22" s="59">
        <v>97.0</v>
      </c>
      <c r="D22" s="59">
        <v>78.0</v>
      </c>
      <c r="E22" s="59">
        <v>-57.0</v>
      </c>
      <c r="F22" s="59">
        <v>93.0</v>
      </c>
    </row>
    <row r="23" ht="12.75" customHeight="1">
      <c r="A23" s="59">
        <v>18.0</v>
      </c>
      <c r="B23" s="59">
        <v>22.0</v>
      </c>
      <c r="C23" s="59">
        <v>93.0</v>
      </c>
      <c r="D23" s="59"/>
      <c r="E23" s="59">
        <v>-58.0</v>
      </c>
      <c r="F23" s="59">
        <v>92.0</v>
      </c>
    </row>
    <row r="24" ht="12.75" customHeight="1">
      <c r="A24" s="59">
        <v>-37.0</v>
      </c>
      <c r="B24" s="59">
        <v>8.0</v>
      </c>
      <c r="C24" s="59">
        <v>85.0</v>
      </c>
      <c r="D24" s="59"/>
      <c r="E24" s="59">
        <v>-72.0</v>
      </c>
      <c r="F24" s="59">
        <v>78.0</v>
      </c>
    </row>
    <row r="25" ht="12.75" customHeight="1">
      <c r="A25" s="59">
        <v>-8.0</v>
      </c>
      <c r="B25" s="59">
        <v>3.0</v>
      </c>
      <c r="C25" s="59">
        <v>75.0</v>
      </c>
      <c r="D25" s="59">
        <v>10.0</v>
      </c>
      <c r="E25" s="59">
        <v>-77.0</v>
      </c>
      <c r="F25" s="59">
        <v>73.0</v>
      </c>
    </row>
    <row r="26" ht="12.75" customHeight="1">
      <c r="A26" s="59">
        <v>-21.0</v>
      </c>
      <c r="B26" s="59">
        <v>-2.0</v>
      </c>
      <c r="C26" s="59">
        <v>70.0</v>
      </c>
      <c r="D26" s="59"/>
      <c r="E26" s="59">
        <v>-82.0</v>
      </c>
      <c r="F26" s="59">
        <v>68.0</v>
      </c>
    </row>
    <row r="27" ht="12.75" customHeight="1">
      <c r="A27" s="59">
        <v>20.0</v>
      </c>
      <c r="B27" s="59" t="s">
        <v>118</v>
      </c>
      <c r="C27" s="59">
        <v>91.0</v>
      </c>
      <c r="D27" s="59"/>
      <c r="E27" s="59">
        <v>-68.0</v>
      </c>
      <c r="F27" s="59">
        <v>82.0</v>
      </c>
    </row>
    <row r="28" ht="12.75" customHeight="1">
      <c r="A28" s="59">
        <v>15.0</v>
      </c>
      <c r="B28" s="59" t="s">
        <v>118</v>
      </c>
      <c r="C28" s="59">
        <v>95.0</v>
      </c>
      <c r="D28" s="59"/>
      <c r="E28" s="59">
        <v>-61.0</v>
      </c>
      <c r="F28" s="59">
        <v>89.0</v>
      </c>
    </row>
    <row r="29" ht="12.75" customHeight="1">
      <c r="A29" s="59">
        <v>29.0</v>
      </c>
      <c r="B29" s="59" t="s">
        <v>118</v>
      </c>
      <c r="C29" s="59">
        <v>94.0</v>
      </c>
      <c r="D29" s="59"/>
      <c r="E29" s="59">
        <v>-64.0</v>
      </c>
      <c r="F29" s="59">
        <v>86.0</v>
      </c>
    </row>
    <row r="30" ht="12.75" customHeight="1">
      <c r="A30" s="59">
        <v>-28.0</v>
      </c>
      <c r="B30" s="59" t="s">
        <v>118</v>
      </c>
      <c r="C30" s="59">
        <v>78.0</v>
      </c>
      <c r="D30" s="59"/>
      <c r="E30" s="59">
        <v>-78.0</v>
      </c>
      <c r="F30" s="59"/>
    </row>
    <row r="31" ht="12.75" customHeight="1">
      <c r="A31" s="59">
        <v>-42.0</v>
      </c>
      <c r="B31" s="59" t="s">
        <v>118</v>
      </c>
      <c r="C31" s="59">
        <v>82.0</v>
      </c>
      <c r="D31" s="59"/>
      <c r="E31" s="59">
        <v>-76.0</v>
      </c>
      <c r="F31" s="59"/>
    </row>
    <row r="32" ht="12.75" customHeight="1">
      <c r="A32" s="59">
        <v>10.0</v>
      </c>
      <c r="B32" s="59" t="s">
        <v>118</v>
      </c>
      <c r="C32" s="59">
        <v>85.0</v>
      </c>
      <c r="D32" s="59"/>
      <c r="E32" s="59">
        <v>-71.0</v>
      </c>
      <c r="F32" s="59"/>
    </row>
    <row r="33" ht="12.75" customHeight="1">
      <c r="A33" s="59">
        <v>-26.0</v>
      </c>
      <c r="B33" s="59" t="s">
        <v>118</v>
      </c>
      <c r="C33" s="59">
        <v>85.0</v>
      </c>
      <c r="D33" s="59"/>
      <c r="E33" s="59">
        <v>-72.0</v>
      </c>
      <c r="F33" s="59"/>
    </row>
    <row r="34" ht="12.75" customHeight="1">
      <c r="A34" s="59">
        <v>-41.0</v>
      </c>
      <c r="B34" s="59" t="s">
        <v>118</v>
      </c>
      <c r="C34" s="59">
        <v>82.0</v>
      </c>
      <c r="D34" s="59"/>
      <c r="E34" s="59">
        <v>-69.0</v>
      </c>
      <c r="F34" s="59"/>
    </row>
    <row r="35" ht="12.75" customHeight="1">
      <c r="A35" s="59" t="s">
        <v>118</v>
      </c>
      <c r="B35" s="59" t="s">
        <v>118</v>
      </c>
      <c r="C35" s="59"/>
      <c r="D35" s="59"/>
      <c r="E35" s="59" t="s">
        <v>118</v>
      </c>
      <c r="F35" s="59"/>
    </row>
    <row r="36" ht="12.75" customHeight="1">
      <c r="A36" s="59" t="s">
        <v>118</v>
      </c>
      <c r="B36" s="59" t="s">
        <v>118</v>
      </c>
      <c r="C36" s="59"/>
      <c r="D36" s="59"/>
      <c r="E36" s="59">
        <v>-130.0</v>
      </c>
      <c r="F36" s="59"/>
    </row>
    <row r="37" ht="12.75" customHeight="1">
      <c r="A37" s="59" t="s">
        <v>118</v>
      </c>
      <c r="B37" s="59" t="s">
        <v>118</v>
      </c>
      <c r="C37" s="59">
        <v>30.0</v>
      </c>
      <c r="D37" s="59"/>
      <c r="E37" s="59">
        <v>-140.0</v>
      </c>
      <c r="F37" s="59"/>
    </row>
    <row r="38" ht="12.75" customHeight="1">
      <c r="A38" s="59" t="s">
        <v>118</v>
      </c>
      <c r="B38" s="59" t="s">
        <v>118</v>
      </c>
      <c r="C38" s="59">
        <v>140.0</v>
      </c>
      <c r="D38" s="59"/>
      <c r="E38" s="59">
        <v>-10.0</v>
      </c>
      <c r="F38" s="59">
        <v>130.0</v>
      </c>
    </row>
    <row r="39" ht="12.75" customHeight="1">
      <c r="A39" s="59" t="s">
        <v>118</v>
      </c>
      <c r="B39" s="59" t="s">
        <v>118</v>
      </c>
      <c r="C39" s="59">
        <v>145.0</v>
      </c>
      <c r="D39" s="59"/>
      <c r="E39" s="59">
        <v>-20.0</v>
      </c>
      <c r="F39" s="59"/>
    </row>
    <row r="40" ht="12.75" customHeight="1">
      <c r="A40" s="59" t="s">
        <v>118</v>
      </c>
      <c r="B40" s="59" t="s">
        <v>118</v>
      </c>
      <c r="C40" s="59"/>
      <c r="D40" s="59"/>
      <c r="E40" s="59" t="s">
        <v>118</v>
      </c>
      <c r="F40" s="59"/>
    </row>
    <row r="41" ht="12.75" customHeight="1">
      <c r="A41" s="59" t="s">
        <v>118</v>
      </c>
      <c r="B41" s="59" t="s">
        <v>118</v>
      </c>
      <c r="C41" s="59"/>
      <c r="D41" s="59"/>
      <c r="E41" s="59" t="s">
        <v>118</v>
      </c>
      <c r="F41" s="59"/>
    </row>
    <row r="42" ht="12.75" customHeight="1">
      <c r="A42" s="59" t="s">
        <v>118</v>
      </c>
      <c r="B42" s="59" t="s">
        <v>118</v>
      </c>
      <c r="C42" s="59"/>
      <c r="D42" s="59"/>
      <c r="E42" s="59" t="s">
        <v>118</v>
      </c>
      <c r="F42" s="59"/>
    </row>
    <row r="43" ht="12.75" customHeight="1">
      <c r="A43" s="59" t="s">
        <v>118</v>
      </c>
      <c r="B43" s="59" t="s">
        <v>118</v>
      </c>
      <c r="C43" s="59"/>
      <c r="D43" s="59"/>
      <c r="E43" s="59" t="s">
        <v>118</v>
      </c>
      <c r="F43" s="59"/>
    </row>
    <row r="44" ht="12.75" customHeight="1">
      <c r="A44" s="59" t="s">
        <v>118</v>
      </c>
      <c r="B44" s="59" t="s">
        <v>118</v>
      </c>
      <c r="C44" s="59"/>
      <c r="D44" s="59"/>
      <c r="E44" s="59" t="s">
        <v>118</v>
      </c>
      <c r="F44" s="59"/>
    </row>
    <row r="45" ht="12.75" customHeight="1">
      <c r="A45" s="59" t="s">
        <v>118</v>
      </c>
      <c r="B45" s="59" t="s">
        <v>118</v>
      </c>
      <c r="C45" s="59"/>
      <c r="D45" s="59"/>
      <c r="E45" s="59" t="s">
        <v>118</v>
      </c>
      <c r="F45" s="59"/>
    </row>
    <row r="46" ht="12.75" customHeight="1">
      <c r="A46" s="59" t="s">
        <v>118</v>
      </c>
      <c r="B46" s="59" t="s">
        <v>118</v>
      </c>
      <c r="C46" s="59"/>
      <c r="D46" s="59"/>
      <c r="E46" s="59" t="s">
        <v>118</v>
      </c>
      <c r="F46" s="59"/>
    </row>
    <row r="47" ht="12.75" customHeight="1">
      <c r="A47" s="59" t="s">
        <v>118</v>
      </c>
      <c r="B47" s="59" t="s">
        <v>118</v>
      </c>
      <c r="C47" s="59"/>
      <c r="D47" s="59"/>
      <c r="E47" s="59" t="s">
        <v>118</v>
      </c>
      <c r="F47" s="59"/>
    </row>
    <row r="48" ht="12.75" customHeight="1">
      <c r="A48" s="59" t="s">
        <v>118</v>
      </c>
      <c r="B48" s="59" t="s">
        <v>118</v>
      </c>
      <c r="C48" s="59"/>
      <c r="D48" s="59"/>
      <c r="E48" s="59" t="s">
        <v>118</v>
      </c>
      <c r="F48" s="59"/>
    </row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H6:J6"/>
    <mergeCell ref="H1:J5"/>
  </mergeCells>
  <hyperlinks>
    <hyperlink r:id="rId1" ref="H6"/>
  </hyperlinks>
  <printOptions/>
  <pageMargins bottom="1.0" footer="0.0" header="0.0" left="0.75" right="0.75" top="1.0"/>
  <pageSetup orientation="portrait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2011-11-16T02:56:30Z</dcterms:created>
  <dc:creator>Vertex42.com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2009-2018 Vertex42 LLC</vt:lpwstr>
  </property>
  <property fmtid="{D5CDD505-2E9C-101B-9397-08002B2CF9AE}" pid="3" name="Source">
    <vt:lpwstr>https://www.vertex42.com/ExcelTemplates/box-whisker-plot.html</vt:lpwstr>
  </property>
  <property fmtid="{D5CDD505-2E9C-101B-9397-08002B2CF9AE}" pid="4" name="Version">
    <vt:lpwstr>1.2.1</vt:lpwstr>
  </property>
</Properties>
</file>